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Page 1" sheetId="1" state="visible" r:id="rId1"/>
    <sheet name="Лист1" sheetId="2" state="visible" r:id="rId2"/>
  </sheets>
  <definedNames>
    <definedName name="_xlnm.Print_Area" localSheetId="0">'Page 1'!$A$1:$P$446</definedName>
  </definedNames>
  <calcPr/>
</workbook>
</file>

<file path=xl/sharedStrings.xml><?xml version="1.0" encoding="utf-8"?>
<sst xmlns="http://schemas.openxmlformats.org/spreadsheetml/2006/main" count="115" uniqueCount="115">
  <si>
    <t>УТВЕРЖДЕНО</t>
  </si>
  <si>
    <t>СОГЛАСОВАНО</t>
  </si>
  <si>
    <t xml:space="preserve">Директор МБОУ СОШ № </t>
  </si>
  <si>
    <t xml:space="preserve">Меню приготавливаемых блюд (завтраки и обеды) для организации питания льготной категории детей    (в т.ч детей-инвалидов, детей с ОВЗ) в возрасте от 11 до 18 лет, в муниципальных  общеобразовательных учреждениях Уссурийского городского округа</t>
  </si>
  <si>
    <t xml:space="preserve">ПЕРВАЯ НЕДЕЛЯ</t>
  </si>
  <si>
    <t>ПОНЕДЕЛЬНИК</t>
  </si>
  <si>
    <t xml:space="preserve">1 СМЕНА</t>
  </si>
  <si>
    <t xml:space="preserve">Прием пищи, наименование блюда</t>
  </si>
  <si>
    <t xml:space="preserve">Масса порции</t>
  </si>
  <si>
    <t xml:space="preserve">Пищевые вещества</t>
  </si>
  <si>
    <t xml:space="preserve">Энергетическая ценность, ккал</t>
  </si>
  <si>
    <t xml:space="preserve">№ рецеп-туры</t>
  </si>
  <si>
    <t xml:space="preserve">Белки, г</t>
  </si>
  <si>
    <t xml:space="preserve">Жиры, г</t>
  </si>
  <si>
    <t xml:space="preserve">Углеводы, г</t>
  </si>
  <si>
    <t xml:space="preserve">ЗАВТРАК 1 ВАРИАНТ</t>
  </si>
  <si>
    <t xml:space="preserve">МАСЛО СЛИВОЧНОЕ </t>
  </si>
  <si>
    <t>СЫР</t>
  </si>
  <si>
    <t xml:space="preserve">КАША ПШЕННАЯ МОЛОЧНАЯ</t>
  </si>
  <si>
    <t xml:space="preserve">ЧАЙ С САХАРОМ</t>
  </si>
  <si>
    <t xml:space="preserve">БАТОН ПШЕНИЧНЫЙ</t>
  </si>
  <si>
    <t>1/1</t>
  </si>
  <si>
    <t xml:space="preserve">ХЛЕБ РЖАНОЙ</t>
  </si>
  <si>
    <t>2/1</t>
  </si>
  <si>
    <t xml:space="preserve">ПЛОДЫ И ЯГОДЫ СВЕЖИЕ</t>
  </si>
  <si>
    <t xml:space="preserve">Итого за прием пищи:</t>
  </si>
  <si>
    <t xml:space="preserve">ЗАВТРАК 2 ВАРИАНТ</t>
  </si>
  <si>
    <t xml:space="preserve">ОМЛЕТ </t>
  </si>
  <si>
    <t>340/1</t>
  </si>
  <si>
    <t xml:space="preserve">ЗЕЛЁНЫЙ ГОРОШЕК КОНСЕРВИРОВАННЫЙ</t>
  </si>
  <si>
    <t xml:space="preserve">ОБЕД (2/3)</t>
  </si>
  <si>
    <t xml:space="preserve">САЛАТ ИЗ КВАШЕНОЙ КАПУСТЫ</t>
  </si>
  <si>
    <t xml:space="preserve">СУП ГРЕЧНЕВЫЙ</t>
  </si>
  <si>
    <t xml:space="preserve">ХЛЕБ ПШЕНИЧНЫЙ</t>
  </si>
  <si>
    <t/>
  </si>
  <si>
    <t xml:space="preserve">2 СМЕНА </t>
  </si>
  <si>
    <t xml:space="preserve">ОБЕД  </t>
  </si>
  <si>
    <t xml:space="preserve">БИТОЧКИ ИЗ МЯСА ПТИЦЫ</t>
  </si>
  <si>
    <t xml:space="preserve">МАКАРОНЫ ОТВАРНЫЕ</t>
  </si>
  <si>
    <t>ПОЛДНИК</t>
  </si>
  <si>
    <t xml:space="preserve">БУЛОЧКА ВАНИЛЬНАЯ</t>
  </si>
  <si>
    <t xml:space="preserve">СОК В ТЕТРОПАКЕ</t>
  </si>
  <si>
    <t>110а</t>
  </si>
  <si>
    <t xml:space="preserve">Итого за прием пищи</t>
  </si>
  <si>
    <t>ВОРНИК</t>
  </si>
  <si>
    <t xml:space="preserve">1 СМЕНА </t>
  </si>
  <si>
    <t xml:space="preserve">Энергети-ческая ценность, ккал</t>
  </si>
  <si>
    <t xml:space="preserve">БЛИНЧИКИ С МОЛОЧНЫМ СОУСОМ/ДЖЕМОМ</t>
  </si>
  <si>
    <t>728/1</t>
  </si>
  <si>
    <t xml:space="preserve">СУП МОЛОЧНЫЙ С МАКАРОННЫМИ ИЗДЕЛИЯМИ</t>
  </si>
  <si>
    <t xml:space="preserve">ЧАЙ ФРУКТОВЫЙ С ЯБЛОКАМИ</t>
  </si>
  <si>
    <t xml:space="preserve">ГРЕЧКА ОТВАРНАЯ С М/С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</si>
  <si>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</si>
  <si>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</si>
  <si>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</si>
  <si>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 xml:space="preserve">ОБЕД  (2/3)</t>
  </si>
  <si>
    <t xml:space="preserve">САЛАТ СВЕКОЛЬНЫЙ</t>
  </si>
  <si>
    <t>50/1</t>
  </si>
  <si>
    <t xml:space="preserve">СУП ГОРОХОВЫЙ</t>
  </si>
  <si>
    <t xml:space="preserve">КОМПОТ ИЗ СУХОФРУКТОВ</t>
  </si>
  <si>
    <t xml:space="preserve">ПЕЧЕНЬ ПО СТРОГАНОВСКИ</t>
  </si>
  <si>
    <t xml:space="preserve">КАРТОФЕЛЬНОЕ ПЮРЕ</t>
  </si>
  <si>
    <t xml:space="preserve">БУЛОЧКА С ПОВИДЛОМ ОБСЫПНАЯ</t>
  </si>
  <si>
    <t>СРЕДА</t>
  </si>
  <si>
    <t xml:space="preserve">ВАРЕНИКИ С КАРТОФЕЛЕМ ПРОМ.ПРОИЗ-ВА С М/С</t>
  </si>
  <si>
    <t xml:space="preserve">КАША ГЕРКУЛЕСОВАЯ МОЛОЧНАЯ</t>
  </si>
  <si>
    <t xml:space="preserve">САЛАТ ЛЕТНИЙ</t>
  </si>
  <si>
    <t xml:space="preserve">БОРЩ СО СМЕТАНОЙ</t>
  </si>
  <si>
    <t xml:space="preserve">РЫБА ПРИПУЩЕННАЯ     </t>
  </si>
  <si>
    <t xml:space="preserve">РИС ОТВАРНОЙ</t>
  </si>
  <si>
    <t xml:space="preserve">БУЛОЧКА "НОВИНКА"</t>
  </si>
  <si>
    <t>ЧЕТВЕРГ</t>
  </si>
  <si>
    <t xml:space="preserve">МАКАРОНЫ ОТВАРНЫЕ  С СЫРОМ </t>
  </si>
  <si>
    <t xml:space="preserve">МАСЛО СЛИВОЧНОЕ</t>
  </si>
  <si>
    <t xml:space="preserve">КАША РИСОВАЯ МОЛОЧНАЯ</t>
  </si>
  <si>
    <t xml:space="preserve">ОВОЩНАЯ НАРЕЗКА  </t>
  </si>
  <si>
    <t xml:space="preserve">РАССОЛЬНИК ПО ЛЕНИНГРАДСКИ</t>
  </si>
  <si>
    <t xml:space="preserve">ОБЕД </t>
  </si>
  <si>
    <t>ПЛОВ</t>
  </si>
  <si>
    <t xml:space="preserve">ВАТРУШКА ИЗ ДРОЖЖЕВОГО ТЕСТА</t>
  </si>
  <si>
    <t>ПЯТНИЦА</t>
  </si>
  <si>
    <t xml:space="preserve">ГУЛЯШ </t>
  </si>
  <si>
    <t xml:space="preserve">ГРЕЧКА ОТВАРНАЯ С МАСЛОМ     </t>
  </si>
  <si>
    <t xml:space="preserve">ТВОРОЖНАЯ ЗАПЕКАНКА С СОУСОМ</t>
  </si>
  <si>
    <t xml:space="preserve">СУП С КЛЕЦКАМИ</t>
  </si>
  <si>
    <t>140/1</t>
  </si>
  <si>
    <t>ОБЕД</t>
  </si>
  <si>
    <t xml:space="preserve">ЖАРКОЕ ПО ДОМАШНЕМУ</t>
  </si>
  <si>
    <t xml:space="preserve">БУЛОЧКА ДОМАШНЯЯ</t>
  </si>
  <si>
    <t xml:space="preserve">ВТОРАЯ НЕДЕЛЯ</t>
  </si>
  <si>
    <t xml:space="preserve">ГОЛЕНЬ/БЕДРО ЗАПЕЧЕННЫЕ</t>
  </si>
  <si>
    <t xml:space="preserve">СОУС КРАСНЫЙ ОСНОВНОЙ</t>
  </si>
  <si>
    <t xml:space="preserve">СОКИ ФРУКТОВЫЕ, ОВОЩНЫЕ,ЯГОДНЫЕ</t>
  </si>
  <si>
    <t xml:space="preserve">КАША ОВСЯННАЯ МОЛОЧНАЯ</t>
  </si>
  <si>
    <t xml:space="preserve">САЛАТ ВИТАМИННЫЙ</t>
  </si>
  <si>
    <t>ВТОРНИК</t>
  </si>
  <si>
    <t xml:space="preserve">САЛАТ ЗДОРОВЬЕ</t>
  </si>
  <si>
    <t xml:space="preserve">ГОРОХОВОЕ ПЮРЕ ПО ДОМАШНЕМУ</t>
  </si>
  <si>
    <t>330/1</t>
  </si>
  <si>
    <t xml:space="preserve">ТЕФТЕЛИ МЯСНЫЕ </t>
  </si>
  <si>
    <t xml:space="preserve">СРЕДА </t>
  </si>
  <si>
    <t xml:space="preserve">СЫР РОССИЙСКИЙ</t>
  </si>
  <si>
    <t xml:space="preserve">КАША МОЛОЧНАЯ "ДРУЖБА"</t>
  </si>
  <si>
    <t xml:space="preserve">ТВОРОЖНАЯ ЗАПЕКАНКА С ЯБЛОЧНЫМ СОУСОМ</t>
  </si>
  <si>
    <t xml:space="preserve">КОМПОТ ИЗ СВЕЖИХ ЯБЛОК</t>
  </si>
  <si>
    <t xml:space="preserve">ПЕЛЬМЕНИ ПРОМЫШЛЕННОГО ПРОИЗВОДСТВА</t>
  </si>
  <si>
    <t>451/1</t>
  </si>
  <si>
    <t xml:space="preserve">КАША ПШЕНИЧНАЯ МОЛОЧНАЯ</t>
  </si>
  <si>
    <t xml:space="preserve">СУП ВЕРМИШЕЛЕВЫЙ</t>
  </si>
  <si>
    <t xml:space="preserve">ЛЕНИВЫЕ ГОЛУБЦЫ</t>
  </si>
  <si>
    <t xml:space="preserve">ЕЖИКИ  МЯСНЫЕ </t>
  </si>
  <si>
    <t xml:space="preserve">РИС ОТВАРНОЙ С МАСЛОМ СЛИВОЧНЫМ</t>
  </si>
  <si>
    <t xml:space="preserve">САЛАТ ИЗ МОРКОВИ И ДАЙКОНА</t>
  </si>
  <si>
    <t xml:space="preserve">СУП КАРТОФЕЛЬНЫЙ С  БОБОВЫМИ</t>
  </si>
  <si>
    <t>,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</si>
</sst>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Times New Roman"/>
    </font>
    <font>
      <b/>
      <sz val="10.000000"/>
      <color theme="1"/>
      <name val="Times New Roman"/>
    </font>
    <font>
      <i/>
      <sz val="10.000000"/>
      <color theme="1"/>
      <name val="Times New Roman"/>
    </font>
    <font>
      <sz val="12.000000"/>
      <color theme="1"/>
      <name val="Times New Roman"/>
    </font>
    <font>
      <b/>
      <sz val="10.000000"/>
      <name val="Times New Roman"/>
    </font>
    <font>
      <sz val="10.000000"/>
      <name val="Times New Roman"/>
    </font>
    <font>
      <sz val="11.000000"/>
      <name val="Calibri"/>
      <scheme val="minor"/>
    </font>
    <font>
      <sz val="10.000000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/>
      <right/>
      <top/>
      <bottom style="thin">
        <color auto="1"/>
      </bottom>
      <diagonal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69">
    <xf fontId="0" fillId="0" borderId="0" numFmtId="0" xfId="0"/>
    <xf fontId="0" fillId="0" borderId="1" numFmtId="0" xfId="0" applyBorder="1"/>
    <xf fontId="0" fillId="0" borderId="0" numFmtId="0" xfId="0" applyAlignment="1">
      <alignment horizontal="right"/>
    </xf>
    <xf fontId="1" fillId="0" borderId="0" numFmtId="0" xfId="0" applyFont="1" applyAlignment="1">
      <alignment horizontal="right"/>
    </xf>
    <xf fontId="2" fillId="0" borderId="0" numFmtId="0" xfId="0" applyFont="1" applyAlignment="1">
      <alignment horizontal="right"/>
    </xf>
    <xf fontId="0" fillId="0" borderId="2" numFmtId="0" xfId="0" applyBorder="1" applyAlignment="1">
      <alignment horizontal="right"/>
    </xf>
    <xf fontId="1" fillId="0" borderId="3" numFmtId="0" xfId="0" applyFont="1" applyBorder="1" applyAlignment="1">
      <alignment horizontal="right"/>
    </xf>
    <xf fontId="3" fillId="0" borderId="4" numFmtId="0" xfId="0" applyFont="1" applyBorder="1" applyAlignment="1">
      <alignment horizontal="right"/>
    </xf>
    <xf fontId="1" fillId="0" borderId="4" numFmtId="0" xfId="0" applyFont="1" applyBorder="1" applyAlignment="1">
      <alignment horizontal="right"/>
    </xf>
    <xf fontId="1" fillId="0" borderId="2" numFmtId="0" xfId="0" applyFont="1" applyBorder="1" applyAlignment="1">
      <alignment horizontal="right"/>
    </xf>
    <xf fontId="1" fillId="0" borderId="0" numFmtId="0" xfId="0" applyFont="1"/>
    <xf fontId="4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/>
    </xf>
    <xf fontId="5" fillId="0" borderId="2" numFmtId="0" xfId="0" applyFont="1" applyBorder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 wrapText="1"/>
    </xf>
    <xf fontId="5" fillId="0" borderId="10" numFmtId="0" xfId="0" applyFont="1" applyBorder="1" applyAlignment="1">
      <alignment horizontal="center" vertical="top" wrapText="1"/>
    </xf>
    <xf fontId="5" fillId="0" borderId="4" numFmtId="0" xfId="0" applyFont="1" applyBorder="1" applyAlignment="1">
      <alignment horizontal="center" vertical="top" wrapText="1"/>
    </xf>
    <xf fontId="6" fillId="2" borderId="10" numFmtId="0" xfId="0" applyFont="1" applyFill="1" applyBorder="1" applyAlignment="1">
      <alignment vertical="center" wrapText="1"/>
    </xf>
    <xf fontId="6" fillId="2" borderId="4" numFmtId="0" xfId="0" applyFont="1" applyFill="1" applyBorder="1" applyAlignment="1">
      <alignment vertical="center" wrapText="1"/>
    </xf>
    <xf fontId="6" fillId="2" borderId="11" numFmtId="0" xfId="0" applyFont="1" applyFill="1" applyBorder="1" applyAlignment="1">
      <alignment vertical="center" wrapText="1"/>
    </xf>
    <xf fontId="1" fillId="0" borderId="1" numFmtId="0" xfId="0" applyFont="1" applyBorder="1" applyAlignment="1">
      <alignment horizontal="center" wrapText="1"/>
    </xf>
    <xf fontId="1" fillId="0" borderId="1" numFmtId="2" xfId="0" applyNumberFormat="1" applyFont="1" applyBorder="1" applyAlignment="1">
      <alignment horizontal="center" wrapText="1"/>
    </xf>
    <xf fontId="6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/>
    </xf>
    <xf fontId="1" fillId="0" borderId="1" numFmtId="2" xfId="0" applyNumberFormat="1" applyFont="1" applyBorder="1" applyAlignment="1">
      <alignment horizontal="center"/>
    </xf>
    <xf fontId="0" fillId="2" borderId="0" numFmtId="0" xfId="0" applyFill="1"/>
    <xf fontId="6" fillId="2" borderId="1" numFmtId="0" xfId="0" applyFont="1" applyFill="1" applyBorder="1" applyAlignment="1">
      <alignment horizontal="center" vertical="center" wrapText="1"/>
    </xf>
    <xf fontId="6" fillId="2" borderId="1" numFmtId="0" xfId="0" applyFont="1" applyFill="1" applyBorder="1" applyAlignment="1">
      <alignment horizontal="center"/>
    </xf>
    <xf fontId="1" fillId="2" borderId="1" numFmtId="2" xfId="0" applyNumberFormat="1" applyFont="1" applyFill="1" applyBorder="1" applyAlignment="1">
      <alignment horizontal="center" wrapText="1"/>
    </xf>
    <xf fontId="1" fillId="2" borderId="0" numFmtId="0" xfId="0" applyFont="1" applyFill="1"/>
    <xf fontId="6" fillId="2" borderId="10" numFmtId="0" xfId="0" applyFont="1" applyFill="1" applyBorder="1" applyAlignment="1">
      <alignment horizontal="left" vertical="center" wrapText="1"/>
    </xf>
    <xf fontId="6" fillId="2" borderId="4" numFmtId="0" xfId="0" applyFont="1" applyFill="1" applyBorder="1" applyAlignment="1">
      <alignment horizontal="left" vertical="center" wrapText="1"/>
    </xf>
    <xf fontId="6" fillId="2" borderId="11" numFmtId="0" xfId="0" applyFont="1" applyFill="1" applyBorder="1" applyAlignment="1">
      <alignment horizontal="left" vertical="center" wrapText="1"/>
    </xf>
    <xf fontId="1" fillId="2" borderId="1" numFmtId="0" xfId="0" applyFont="1" applyFill="1" applyBorder="1" applyAlignment="1">
      <alignment horizontal="center"/>
    </xf>
    <xf fontId="6" fillId="0" borderId="1" numFmtId="49" xfId="0" applyNumberFormat="1" applyFont="1" applyBorder="1" applyAlignment="1">
      <alignment horizontal="center" vertical="center" wrapText="1"/>
    </xf>
    <xf fontId="6" fillId="2" borderId="5" numFmtId="0" xfId="0" applyFont="1" applyFill="1" applyBorder="1" applyAlignment="1">
      <alignment horizontal="left" vertical="center" wrapText="1"/>
    </xf>
    <xf fontId="6" fillId="2" borderId="6" numFmtId="0" xfId="0" applyFont="1" applyFill="1" applyBorder="1" applyAlignment="1">
      <alignment horizontal="left" vertical="center" wrapText="1"/>
    </xf>
    <xf fontId="6" fillId="2" borderId="7" numFmtId="0" xfId="0" applyFont="1" applyFill="1" applyBorder="1" applyAlignment="1">
      <alignment horizontal="left" vertical="center" wrapText="1"/>
    </xf>
    <xf fontId="6" fillId="0" borderId="12" numFmtId="0" xfId="0" applyFont="1" applyBorder="1" applyAlignment="1">
      <alignment horizontal="center" vertical="center" wrapText="1"/>
    </xf>
    <xf fontId="6" fillId="0" borderId="12" numFmtId="49" xfId="0" applyNumberFormat="1" applyFont="1" applyBorder="1" applyAlignment="1">
      <alignment horizontal="center" vertical="center" wrapText="1"/>
    </xf>
    <xf fontId="6" fillId="2" borderId="12" numFmtId="0" xfId="0" applyFont="1" applyFill="1" applyBorder="1" applyAlignment="1">
      <alignment horizontal="center" vertical="center" wrapText="1"/>
    </xf>
    <xf fontId="5" fillId="0" borderId="13" numFmtId="0" xfId="0" applyFont="1" applyBorder="1" applyAlignment="1">
      <alignment vertical="center" wrapText="1"/>
    </xf>
    <xf fontId="5" fillId="0" borderId="1" numFmtId="0" xfId="0" applyFont="1" applyBorder="1" applyAlignment="1">
      <alignment vertical="center" wrapText="1"/>
    </xf>
    <xf fontId="6" fillId="0" borderId="1" numFmtId="0" xfId="0" applyFont="1" applyBorder="1" applyAlignment="1">
      <alignment horizontal="left" indent="1" vertical="top" wrapText="1"/>
    </xf>
    <xf fontId="5" fillId="0" borderId="0" numFmtId="0" xfId="0" applyFont="1" applyAlignment="1">
      <alignment horizontal="center" vertical="top" wrapText="1"/>
    </xf>
    <xf fontId="0" fillId="2" borderId="1" numFmtId="0" xfId="0" applyFill="1" applyBorder="1"/>
    <xf fontId="1" fillId="2" borderId="1" numFmtId="0" xfId="0" applyFont="1" applyFill="1" applyBorder="1" applyAlignment="1">
      <alignment horizontal="center" vertical="center" wrapText="1"/>
    </xf>
    <xf fontId="0" fillId="2" borderId="11" numFmtId="0" xfId="0" applyFill="1" applyBorder="1"/>
    <xf fontId="6" fillId="0" borderId="1" numFmtId="0" xfId="0" applyFont="1" applyBorder="1" applyAlignment="1">
      <alignment horizontal="center" vertical="center"/>
    </xf>
    <xf fontId="5" fillId="0" borderId="1" numFmtId="2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vertical="center" wrapText="1"/>
    </xf>
    <xf fontId="6" fillId="0" borderId="2" numFmtId="0" xfId="0" applyFont="1" applyBorder="1" applyAlignment="1">
      <alignment horizontal="left" indent="1" vertical="top" wrapText="1"/>
    </xf>
    <xf fontId="6" fillId="0" borderId="1" numFmtId="1" xfId="0" applyNumberFormat="1" applyFont="1" applyBorder="1" applyAlignment="1">
      <alignment horizontal="center" vertical="center" wrapText="1"/>
    </xf>
    <xf fontId="6" fillId="2" borderId="1" numFmtId="1" xfId="0" applyNumberFormat="1" applyFont="1" applyFill="1" applyBorder="1" applyAlignment="1">
      <alignment horizontal="center" vertical="center" wrapText="1"/>
    </xf>
    <xf fontId="6" fillId="2" borderId="1" numFmtId="2" xfId="0" applyNumberFormat="1" applyFont="1" applyFill="1" applyBorder="1" applyAlignment="1">
      <alignment horizontal="center"/>
    </xf>
    <xf fontId="1" fillId="0" borderId="1" numFmtId="1" xfId="0" applyNumberFormat="1" applyFont="1" applyBorder="1" applyAlignment="1">
      <alignment horizontal="center"/>
    </xf>
    <xf fontId="5" fillId="0" borderId="14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left" vertical="center" wrapText="1"/>
    </xf>
    <xf fontId="5" fillId="0" borderId="16" numFmtId="0" xfId="0" applyFont="1" applyBorder="1" applyAlignment="1">
      <alignment horizontal="left" vertical="center" wrapText="1"/>
    </xf>
    <xf fontId="5" fillId="0" borderId="17" numFmtId="2" xfId="0" applyNumberFormat="1" applyFont="1" applyBorder="1" applyAlignment="1">
      <alignment horizontal="center" vertical="center" wrapText="1"/>
    </xf>
    <xf fontId="6" fillId="0" borderId="18" numFmtId="0" xfId="0" applyFont="1" applyBorder="1" applyAlignment="1">
      <alignment horizontal="center" vertical="top" wrapText="1"/>
    </xf>
    <xf fontId="5" fillId="0" borderId="0" numFmtId="0" xfId="0" applyFont="1" applyAlignment="1">
      <alignment horizontal="left" vertical="center" wrapText="1"/>
    </xf>
    <xf fontId="5" fillId="0" borderId="0" numFmtId="2" xfId="0" applyNumberFormat="1" applyFont="1" applyAlignment="1">
      <alignment horizontal="center" vertical="center" wrapText="1"/>
    </xf>
    <xf fontId="6" fillId="0" borderId="0" numFmtId="0" xfId="0" applyFont="1" applyAlignment="1">
      <alignment horizontal="center" vertical="top" wrapText="1"/>
    </xf>
    <xf fontId="6" fillId="2" borderId="1" numFmtId="0" xfId="0" applyFont="1" applyFill="1" applyBorder="1" applyAlignment="1">
      <alignment vertical="center" wrapText="1"/>
    </xf>
    <xf fontId="6" fillId="0" borderId="1" numFmtId="0" xfId="0" applyFont="1" applyBorder="1" applyAlignment="1">
      <alignment horizontal="center"/>
    </xf>
    <xf fontId="6" fillId="0" borderId="1" numFmtId="2" xfId="0" applyNumberFormat="1" applyFont="1" applyBorder="1" applyAlignment="1">
      <alignment horizontal="center"/>
    </xf>
    <xf fontId="6" fillId="2" borderId="1" numFmtId="0" xfId="0" applyFont="1" applyFill="1" applyBorder="1" applyAlignment="1">
      <alignment horizontal="left" vertical="center" wrapText="1"/>
    </xf>
    <xf fontId="6" fillId="2" borderId="12" numFmtId="0" xfId="0" applyFont="1" applyFill="1" applyBorder="1" applyAlignment="1">
      <alignment horizontal="left" vertical="center" wrapText="1"/>
    </xf>
    <xf fontId="1" fillId="0" borderId="12" numFmtId="2" xfId="0" applyNumberFormat="1" applyFont="1" applyBorder="1" applyAlignment="1">
      <alignment horizontal="center" wrapText="1"/>
    </xf>
    <xf fontId="5" fillId="0" borderId="19" numFmtId="0" xfId="0" applyFont="1" applyBorder="1" applyAlignment="1">
      <alignment horizontal="left" vertical="center" wrapText="1"/>
    </xf>
    <xf fontId="5" fillId="0" borderId="17" numFmtId="0" xfId="0" applyFont="1" applyBorder="1" applyAlignment="1">
      <alignment horizontal="left" vertical="center" wrapText="1"/>
    </xf>
    <xf fontId="5" fillId="0" borderId="18" numFmtId="0" xfId="0" applyFont="1" applyBorder="1" applyAlignment="1">
      <alignment horizontal="left" vertical="center" wrapText="1"/>
    </xf>
    <xf fontId="5" fillId="0" borderId="19" numFmtId="2" xfId="0" applyNumberFormat="1" applyFont="1" applyBorder="1" applyAlignment="1">
      <alignment horizontal="center" vertical="center" wrapText="1"/>
    </xf>
    <xf fontId="5" fillId="0" borderId="18" numFmtId="2" xfId="0" applyNumberFormat="1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top" wrapText="1"/>
    </xf>
    <xf fontId="0" fillId="0" borderId="0" numFmtId="0" xfId="0"/>
    <xf fontId="5" fillId="0" borderId="12" numFmtId="0" xfId="0" applyFont="1" applyBorder="1" applyAlignment="1">
      <alignment horizontal="center" vertical="center" wrapText="1"/>
    </xf>
    <xf fontId="5" fillId="0" borderId="20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vertical="center" wrapText="1"/>
    </xf>
    <xf fontId="6" fillId="0" borderId="2" numFmtId="0" xfId="0" applyFont="1" applyBorder="1" applyAlignment="1">
      <alignment vertical="center" wrapText="1"/>
    </xf>
    <xf fontId="6" fillId="0" borderId="9" numFmtId="0" xfId="0" applyFont="1" applyBorder="1" applyAlignment="1">
      <alignment vertical="center" wrapText="1"/>
    </xf>
    <xf fontId="6" fillId="0" borderId="20" numFmtId="0" xfId="0" applyFont="1" applyBorder="1" applyAlignment="1">
      <alignment horizontal="center" vertical="center" wrapText="1"/>
    </xf>
    <xf fontId="1" fillId="0" borderId="20" numFmtId="0" xfId="0" applyFont="1" applyBorder="1" applyAlignment="1">
      <alignment horizontal="center"/>
    </xf>
    <xf fontId="6" fillId="0" borderId="5" numFmtId="0" xfId="0" applyFont="1" applyBorder="1" applyAlignment="1">
      <alignment vertical="center" wrapText="1"/>
    </xf>
    <xf fontId="6" fillId="0" borderId="6" numFmtId="0" xfId="0" applyFont="1" applyBorder="1" applyAlignment="1">
      <alignment vertical="center" wrapText="1"/>
    </xf>
    <xf fontId="6" fillId="0" borderId="7" numFmtId="0" xfId="0" applyFont="1" applyBorder="1" applyAlignment="1">
      <alignment vertical="center" wrapText="1"/>
    </xf>
    <xf fontId="1" fillId="0" borderId="12" numFmtId="0" xfId="0" applyFont="1" applyBorder="1" applyAlignment="1">
      <alignment horizontal="center"/>
    </xf>
    <xf fontId="5" fillId="0" borderId="19" numFmtId="0" xfId="0" applyFont="1" applyBorder="1" applyAlignment="1">
      <alignment vertical="center" wrapText="1"/>
    </xf>
    <xf fontId="5" fillId="0" borderId="17" numFmtId="0" xfId="0" applyFont="1" applyBorder="1" applyAlignment="1">
      <alignment vertical="center" wrapText="1"/>
    </xf>
    <xf fontId="5" fillId="0" borderId="17" numFmtId="1" xfId="0" applyNumberFormat="1" applyFont="1" applyBorder="1" applyAlignment="1">
      <alignment horizontal="center"/>
    </xf>
    <xf fontId="5" fillId="0" borderId="17" numFmtId="2" xfId="0" applyNumberFormat="1" applyFont="1" applyBorder="1" applyAlignment="1">
      <alignment horizontal="center"/>
    </xf>
    <xf fontId="5" fillId="0" borderId="18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 wrapText="1"/>
    </xf>
    <xf fontId="7" fillId="0" borderId="0" numFmtId="0" xfId="0" applyFont="1"/>
    <xf fontId="6" fillId="0" borderId="1" numFmtId="2" xfId="0" applyNumberFormat="1" applyFont="1" applyBorder="1" applyAlignment="1">
      <alignment horizontal="center" wrapText="1"/>
    </xf>
    <xf fontId="6" fillId="0" borderId="0" numFmtId="0" xfId="0" applyFont="1"/>
    <xf fontId="8" fillId="0" borderId="1" numFmtId="0" xfId="0" applyFont="1" applyBorder="1" applyAlignment="1">
      <alignment horizontal="center" vertical="center" wrapText="1"/>
    </xf>
    <xf fontId="6" fillId="2" borderId="1" numFmtId="2" xfId="0" applyNumberFormat="1" applyFont="1" applyFill="1" applyBorder="1" applyAlignment="1">
      <alignment horizontal="center" wrapText="1"/>
    </xf>
    <xf fontId="6" fillId="2" borderId="21" numFmtId="0" xfId="0" applyFont="1" applyFill="1" applyBorder="1" applyAlignment="1">
      <alignment horizontal="left" vertical="center" wrapText="1"/>
    </xf>
    <xf fontId="6" fillId="2" borderId="22" numFmtId="0" xfId="0" applyFont="1" applyFill="1" applyBorder="1" applyAlignment="1">
      <alignment horizontal="left" vertical="center" wrapText="1"/>
    </xf>
    <xf fontId="6" fillId="2" borderId="23" numFmtId="0" xfId="0" applyFont="1" applyFill="1" applyBorder="1" applyAlignment="1">
      <alignment horizontal="left" vertical="center" wrapText="1"/>
    </xf>
    <xf fontId="5" fillId="0" borderId="1" numFmtId="1" xfId="0" applyNumberFormat="1" applyFont="1" applyBorder="1" applyAlignment="1">
      <alignment horizontal="center" vertical="center" wrapText="1"/>
    </xf>
    <xf fontId="7" fillId="2" borderId="0" numFmtId="0" xfId="0" applyFont="1" applyFill="1"/>
    <xf fontId="6" fillId="2" borderId="0" numFmtId="0" xfId="0" applyFont="1" applyFill="1"/>
    <xf fontId="6" fillId="2" borderId="1" numFmtId="49" xfId="0" applyNumberFormat="1" applyFont="1" applyFill="1" applyBorder="1" applyAlignment="1">
      <alignment horizontal="center" vertical="center" wrapText="1"/>
    </xf>
    <xf fontId="1" fillId="0" borderId="1" numFmtId="2" xfId="0" applyNumberFormat="1" applyFont="1" applyBorder="1" applyAlignment="1">
      <alignment horizontal="center" vertical="center" wrapText="1"/>
    </xf>
    <xf fontId="5" fillId="0" borderId="17" numFmtId="0" xfId="0" applyFont="1" applyBorder="1" applyAlignment="1">
      <alignment horizontal="center" vertical="center" wrapText="1"/>
    </xf>
    <xf fontId="6" fillId="0" borderId="18" numFmtId="0" xfId="0" applyFont="1" applyBorder="1" applyAlignment="1">
      <alignment horizontal="left" vertical="top" wrapText="1"/>
    </xf>
    <xf fontId="5" fillId="0" borderId="24" numFmtId="0" xfId="0" applyFont="1" applyBorder="1" applyAlignment="1">
      <alignment horizontal="center" vertical="center" wrapText="1"/>
    </xf>
    <xf fontId="5" fillId="0" borderId="25" numFmtId="0" xfId="0" applyFont="1" applyBorder="1" applyAlignment="1">
      <alignment horizontal="center" vertical="center" wrapText="1"/>
    </xf>
    <xf fontId="5" fillId="0" borderId="26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vertical="center" wrapText="1"/>
    </xf>
    <xf fontId="6" fillId="0" borderId="4" numFmtId="0" xfId="0" applyFont="1" applyBorder="1" applyAlignment="1">
      <alignment vertical="center" wrapText="1"/>
    </xf>
    <xf fontId="6" fillId="0" borderId="11" numFmtId="0" xfId="0" applyFont="1" applyBorder="1" applyAlignment="1">
      <alignment vertical="center" wrapText="1"/>
    </xf>
    <xf fontId="6" fillId="0" borderId="12" numFmtId="2" xfId="0" applyNumberFormat="1" applyFont="1" applyBorder="1" applyAlignment="1">
      <alignment horizontal="center"/>
    </xf>
    <xf fontId="5" fillId="0" borderId="14" numFmtId="0" xfId="0" applyFont="1" applyBorder="1" applyAlignment="1">
      <alignment vertical="center" wrapText="1"/>
    </xf>
    <xf fontId="5" fillId="0" borderId="15" numFmtId="0" xfId="0" applyFont="1" applyBorder="1" applyAlignment="1">
      <alignment vertical="center" wrapText="1"/>
    </xf>
    <xf fontId="5" fillId="0" borderId="16" numFmtId="0" xfId="0" applyFont="1" applyBorder="1" applyAlignment="1">
      <alignment vertical="center" wrapText="1"/>
    </xf>
    <xf fontId="5" fillId="0" borderId="4" numFmtId="0" xfId="0" applyFont="1" applyBorder="1" applyAlignment="1">
      <alignment horizontal="center" vertical="center" wrapText="1"/>
    </xf>
    <xf fontId="6" fillId="0" borderId="1" numFmtId="1" xfId="0" applyNumberFormat="1" applyFont="1" applyBorder="1" applyAlignment="1">
      <alignment horizontal="center"/>
    </xf>
    <xf fontId="6" fillId="0" borderId="2" numFmtId="0" xfId="0" applyFont="1" applyBorder="1" applyAlignment="1">
      <alignment horizontal="center" vertical="top" wrapText="1"/>
    </xf>
    <xf fontId="5" fillId="0" borderId="17" numFmtId="1" xfId="0" applyNumberFormat="1" applyFont="1" applyBorder="1" applyAlignment="1">
      <alignment horizontal="center" vertical="center" wrapText="1"/>
    </xf>
    <xf fontId="5" fillId="0" borderId="17" numFmtId="49" xfId="0" applyNumberFormat="1" applyFont="1" applyBorder="1" applyAlignment="1">
      <alignment horizontal="center" vertical="center" wrapText="1"/>
    </xf>
    <xf fontId="6" fillId="0" borderId="20" numFmtId="0" xfId="0" applyFont="1" applyBorder="1" applyAlignment="1">
      <alignment horizontal="center"/>
    </xf>
    <xf fontId="6" fillId="0" borderId="20" numFmtId="2" xfId="0" applyNumberFormat="1" applyFont="1" applyBorder="1" applyAlignment="1">
      <alignment horizontal="center"/>
    </xf>
    <xf fontId="1" fillId="0" borderId="0" numFmtId="0" xfId="0" applyFont="1" applyAlignment="1">
      <alignment horizontal="center" shrinkToFit="1"/>
    </xf>
    <xf fontId="6" fillId="0" borderId="12" numFmtId="0" xfId="0" applyFont="1" applyBorder="1" applyAlignment="1">
      <alignment horizontal="center"/>
    </xf>
    <xf fontId="6" fillId="0" borderId="0" numFmtId="2" xfId="0" applyNumberFormat="1" applyFont="1" applyAlignment="1">
      <alignment horizontal="center"/>
    </xf>
    <xf fontId="5" fillId="0" borderId="5" numFmtId="0" xfId="0" applyFont="1" applyBorder="1" applyAlignment="1">
      <alignment horizontal="center" vertical="top" wrapText="1"/>
    </xf>
    <xf fontId="5" fillId="0" borderId="8" numFmtId="0" xfId="0" applyFont="1" applyBorder="1" applyAlignment="1">
      <alignment horizontal="center" vertical="top" wrapText="1"/>
    </xf>
    <xf fontId="5" fillId="0" borderId="2" numFmtId="0" xfId="0" applyFont="1" applyBorder="1" applyAlignment="1">
      <alignment horizontal="center" vertical="top" wrapText="1"/>
    </xf>
    <xf fontId="6" fillId="2" borderId="1" numFmtId="2" xfId="0" applyNumberFormat="1" applyFont="1" applyFill="1" applyBorder="1" applyAlignment="1">
      <alignment horizontal="center" vertical="center" wrapText="1"/>
    </xf>
    <xf fontId="5" fillId="0" borderId="10" numFmtId="0" xfId="0" applyFont="1" applyBorder="1" applyAlignment="1">
      <alignment vertical="center" wrapText="1"/>
    </xf>
    <xf fontId="5" fillId="0" borderId="4" numFmtId="0" xfId="0" applyFont="1" applyBorder="1" applyAlignment="1">
      <alignment vertical="center" wrapText="1"/>
    </xf>
    <xf fontId="5" fillId="0" borderId="11" numFmtId="0" xfId="0" applyFont="1" applyBorder="1" applyAlignment="1">
      <alignment vertical="center" wrapText="1"/>
    </xf>
    <xf fontId="6" fillId="0" borderId="1" numFmtId="0" xfId="0" applyFont="1" applyBorder="1" applyAlignment="1">
      <alignment horizontal="center" vertical="top" wrapText="1"/>
    </xf>
    <xf fontId="0" fillId="0" borderId="0" numFmtId="0" xfId="0" applyAlignment="1">
      <alignment vertical="center"/>
    </xf>
    <xf fontId="1" fillId="0" borderId="0" numFmtId="0" xfId="0" applyFont="1" applyAlignment="1">
      <alignment vertical="center"/>
    </xf>
    <xf fontId="6" fillId="0" borderId="10" numFmtId="0" xfId="0" applyFont="1" applyBorder="1" applyAlignment="1">
      <alignment horizontal="left" vertical="center" wrapText="1"/>
    </xf>
    <xf fontId="6" fillId="0" borderId="4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left" vertical="center" wrapText="1"/>
    </xf>
    <xf fontId="5" fillId="0" borderId="12" numFmtId="49" xfId="0" applyNumberFormat="1" applyFont="1" applyBorder="1" applyAlignment="1">
      <alignment horizontal="right" vertical="center" wrapText="1"/>
    </xf>
    <xf fontId="5" fillId="0" borderId="26" numFmtId="49" xfId="0" applyNumberFormat="1" applyFont="1" applyBorder="1" applyAlignment="1">
      <alignment horizontal="center" vertical="center" wrapText="1"/>
    </xf>
    <xf fontId="5" fillId="0" borderId="24" numFmtId="49" xfId="0" applyNumberFormat="1" applyFont="1" applyBorder="1" applyAlignment="1">
      <alignment horizontal="center" vertical="center" wrapText="1"/>
    </xf>
    <xf fontId="6" fillId="0" borderId="25" numFmtId="0" xfId="0" applyFont="1" applyBorder="1" applyAlignment="1">
      <alignment horizontal="center" vertical="top" wrapText="1"/>
    </xf>
    <xf fontId="2" fillId="0" borderId="1" numFmtId="2" xfId="0" applyNumberFormat="1" applyFont="1" applyBorder="1" applyAlignment="1">
      <alignment horizontal="center" wrapText="1"/>
    </xf>
    <xf fontId="6" fillId="2" borderId="1" numFmtId="1" xfId="0" applyNumberFormat="1" applyFont="1" applyFill="1" applyBorder="1" applyAlignment="1">
      <alignment horizontal="center"/>
    </xf>
    <xf fontId="5" fillId="0" borderId="0" numFmtId="1" xfId="0" applyNumberFormat="1" applyFont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1" fillId="0" borderId="1" numFmtId="2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2" fillId="0" borderId="17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 vertical="center"/>
    </xf>
    <xf fontId="1" fillId="2" borderId="1" numFmtId="2" xfId="0" applyNumberFormat="1" applyFont="1" applyFill="1" applyBorder="1" applyAlignment="1">
      <alignment horizontal="center" vertical="center"/>
    </xf>
    <xf fontId="5" fillId="0" borderId="1" numFmtId="0" xfId="0" applyFont="1" applyBorder="1" applyAlignment="1">
      <alignment horizontal="center"/>
    </xf>
    <xf fontId="5" fillId="0" borderId="27" numFmtId="0" xfId="0" applyFont="1" applyBorder="1" applyAlignment="1">
      <alignment horizontal="center" vertical="center" wrapText="1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6" fillId="0" borderId="1" numFmtId="2" xfId="0" applyNumberFormat="1" applyFont="1" applyBorder="1" applyAlignment="1">
      <alignment horizontal="center" vertical="center" wrapText="1"/>
    </xf>
    <xf fontId="5" fillId="0" borderId="28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0" workbookViewId="0">
      <selection activeCell="A16" activeCellId="0" sqref="16:16"/>
    </sheetView>
  </sheetViews>
  <sheetFormatPr defaultRowHeight="14.25"/>
  <cols>
    <col customWidth="1" min="1" max="1" width="14.5546875"/>
    <col customWidth="1" min="2" max="2" width="3.6640625"/>
    <col customWidth="1" min="3" max="3" width="5.109375"/>
    <col customWidth="1" min="4" max="4" width="3.33203125"/>
    <col customWidth="1" min="5" max="5" width="0.109375"/>
    <col customWidth="1" min="6" max="6" width="5.109375"/>
    <col customWidth="1" min="7" max="7" width="6.6640625"/>
    <col customWidth="1" min="8" max="8" width="1.6640625"/>
    <col customWidth="1" min="9" max="9" width="2.5546875"/>
    <col customWidth="1" min="10" max="10" style="1" width="12.5546875"/>
    <col customWidth="1" min="11" max="11" style="1" width="14.6640625"/>
    <col customWidth="1" min="12" max="12" style="1" width="12.88671875"/>
    <col customWidth="1" min="13" max="13" style="1" width="14.5546875"/>
    <col customWidth="1" min="14" max="14" style="1" width="17.109375"/>
    <col customWidth="1" min="15" max="15" style="1" width="9.44140625"/>
    <col min="16" max="18" width="9.109375"/>
  </cols>
  <sheetData>
    <row r="1" s="2" customFormat="1" ht="17.25" customHeigh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</v>
      </c>
      <c r="N1" s="3"/>
      <c r="O1" s="3"/>
      <c r="P1" s="3"/>
    </row>
    <row r="2" s="2" customFormat="1" ht="15" customHeight="1">
      <c r="A2" s="2"/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6" t="s">
        <v>2</v>
      </c>
      <c r="N2" s="6"/>
      <c r="O2" s="3"/>
      <c r="P2" s="3"/>
    </row>
    <row r="3" s="2" customFormat="1" ht="11.550000000000001" customHeight="1">
      <c r="A3" s="2"/>
      <c r="B3" s="7"/>
      <c r="C3" s="8"/>
      <c r="D3" s="8"/>
      <c r="E3" s="8"/>
      <c r="F3" s="8"/>
      <c r="G3" s="8"/>
      <c r="H3" s="8"/>
      <c r="I3" s="8"/>
      <c r="J3" s="3"/>
      <c r="K3" s="3"/>
      <c r="L3" s="3"/>
      <c r="M3" s="7"/>
      <c r="N3" s="8"/>
      <c r="O3" s="3"/>
      <c r="P3" s="3"/>
    </row>
    <row r="4" s="2" customFormat="1" ht="12" customHeight="1">
      <c r="A4" s="2"/>
      <c r="B4" s="9"/>
      <c r="C4" s="9"/>
      <c r="D4" s="9"/>
      <c r="E4" s="9"/>
      <c r="F4" s="9"/>
      <c r="G4" s="9"/>
      <c r="H4" s="9"/>
      <c r="I4" s="9"/>
      <c r="J4" s="3"/>
      <c r="K4" s="3"/>
      <c r="L4" s="3"/>
      <c r="M4" s="8"/>
      <c r="N4" s="8"/>
      <c r="O4" s="3"/>
      <c r="P4" s="3"/>
    </row>
    <row r="5" ht="25.5" customHeight="1">
      <c r="A5" s="10"/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"/>
      <c r="P5" s="10"/>
    </row>
    <row r="6" ht="10.5" customHeight="1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10"/>
    </row>
    <row r="7" ht="10.800000000000001" customHeight="1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10"/>
    </row>
    <row r="8" ht="12" customHeight="1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2.800000000000001" customHeight="1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0"/>
    </row>
    <row r="10" ht="13.949999999999999" customHeight="1">
      <c r="A10" s="15"/>
      <c r="B10" s="15"/>
      <c r="C10" s="15"/>
      <c r="D10" s="15"/>
      <c r="E10" s="15"/>
      <c r="F10" s="15"/>
      <c r="G10" s="15"/>
      <c r="H10" s="15"/>
      <c r="I10" s="15"/>
      <c r="J10" s="14"/>
      <c r="K10" s="14" t="s">
        <v>6</v>
      </c>
      <c r="L10" s="14"/>
      <c r="M10" s="14"/>
      <c r="N10" s="14"/>
      <c r="O10" s="14"/>
      <c r="P10" s="10"/>
    </row>
    <row r="11" ht="9" customHeight="1">
      <c r="A11" s="16" t="s">
        <v>7</v>
      </c>
      <c r="B11" s="17"/>
      <c r="C11" s="17"/>
      <c r="D11" s="17"/>
      <c r="E11" s="17"/>
      <c r="F11" s="17"/>
      <c r="G11" s="17"/>
      <c r="H11" s="17"/>
      <c r="I11" s="18"/>
      <c r="J11" s="19" t="s">
        <v>8</v>
      </c>
      <c r="K11" s="19" t="s">
        <v>9</v>
      </c>
      <c r="L11" s="19"/>
      <c r="M11" s="19"/>
      <c r="N11" s="19" t="s">
        <v>10</v>
      </c>
      <c r="O11" s="19" t="s">
        <v>11</v>
      </c>
      <c r="P11" s="10"/>
    </row>
    <row r="12" ht="14.25" customHeight="1">
      <c r="A12" s="20"/>
      <c r="B12" s="14"/>
      <c r="C12" s="14"/>
      <c r="D12" s="14"/>
      <c r="E12" s="14"/>
      <c r="F12" s="14"/>
      <c r="G12" s="14"/>
      <c r="H12" s="14"/>
      <c r="I12" s="21"/>
      <c r="J12" s="19"/>
      <c r="K12" s="19" t="s">
        <v>12</v>
      </c>
      <c r="L12" s="19" t="s">
        <v>13</v>
      </c>
      <c r="M12" s="19" t="s">
        <v>14</v>
      </c>
      <c r="N12" s="19"/>
      <c r="O12" s="19"/>
      <c r="P12" s="10"/>
    </row>
    <row r="13" ht="13.5" customHeight="1">
      <c r="A13" s="22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0"/>
    </row>
    <row r="14" ht="13.5" customHeight="1">
      <c r="A14" s="24" t="s">
        <v>16</v>
      </c>
      <c r="B14" s="25"/>
      <c r="C14" s="25"/>
      <c r="D14" s="25"/>
      <c r="E14" s="25"/>
      <c r="F14" s="25"/>
      <c r="G14" s="25"/>
      <c r="H14" s="25"/>
      <c r="I14" s="26"/>
      <c r="J14" s="27">
        <v>10</v>
      </c>
      <c r="K14" s="28">
        <v>0.050000000000000003</v>
      </c>
      <c r="L14" s="28">
        <v>8.25</v>
      </c>
      <c r="M14" s="28">
        <v>0.10000000000000001</v>
      </c>
      <c r="N14" s="28">
        <f t="shared" ref="N14:N20" si="0">(K14+M14)*4+(L14*9)</f>
        <v>74.849999999999994</v>
      </c>
      <c r="O14" s="29">
        <v>96</v>
      </c>
      <c r="P14" s="10"/>
    </row>
    <row r="15" ht="13.199999999999999" customHeight="1">
      <c r="A15" s="24" t="s">
        <v>17</v>
      </c>
      <c r="B15" s="25"/>
      <c r="C15" s="25"/>
      <c r="D15" s="25"/>
      <c r="E15" s="25"/>
      <c r="F15" s="25"/>
      <c r="G15" s="25"/>
      <c r="H15" s="25"/>
      <c r="I15" s="26"/>
      <c r="J15" s="30">
        <v>15</v>
      </c>
      <c r="K15" s="31">
        <v>4.6299999999999999</v>
      </c>
      <c r="L15" s="31">
        <v>5.9000000000000004</v>
      </c>
      <c r="M15" s="31">
        <v>8.8499999999999996</v>
      </c>
      <c r="N15" s="28">
        <f t="shared" si="0"/>
        <v>107.02000000000001</v>
      </c>
      <c r="O15" s="29">
        <v>97</v>
      </c>
      <c r="P15" s="10"/>
    </row>
    <row r="16" s="32" customFormat="1" ht="15.6" customHeight="1">
      <c r="A16" s="24" t="s">
        <v>18</v>
      </c>
      <c r="B16" s="25"/>
      <c r="C16" s="25"/>
      <c r="D16" s="25"/>
      <c r="E16" s="25"/>
      <c r="F16" s="25"/>
      <c r="G16" s="25"/>
      <c r="H16" s="25"/>
      <c r="I16" s="26"/>
      <c r="J16" s="33">
        <v>195</v>
      </c>
      <c r="K16" s="34">
        <v>10.6</v>
      </c>
      <c r="L16" s="34">
        <v>3.5499999999999998</v>
      </c>
      <c r="M16" s="34">
        <v>36.340000000000003</v>
      </c>
      <c r="N16" s="35">
        <f t="shared" si="0"/>
        <v>219.71000000000001</v>
      </c>
      <c r="O16" s="33">
        <v>94</v>
      </c>
      <c r="P16" s="36"/>
    </row>
    <row r="17" ht="15" customHeight="1">
      <c r="A17" s="24" t="s">
        <v>19</v>
      </c>
      <c r="B17" s="25"/>
      <c r="C17" s="25"/>
      <c r="D17" s="25"/>
      <c r="E17" s="25"/>
      <c r="F17" s="25"/>
      <c r="G17" s="25"/>
      <c r="H17" s="25"/>
      <c r="I17" s="26"/>
      <c r="J17" s="29">
        <v>200</v>
      </c>
      <c r="K17" s="29">
        <v>0</v>
      </c>
      <c r="L17" s="29">
        <v>0</v>
      </c>
      <c r="M17" s="29">
        <v>5.5999999999999996</v>
      </c>
      <c r="N17" s="28">
        <f t="shared" si="0"/>
        <v>22.399999999999999</v>
      </c>
      <c r="O17" s="29">
        <v>685</v>
      </c>
      <c r="P17" s="10"/>
    </row>
    <row r="18" ht="13.800000000000001" customHeight="1">
      <c r="A18" s="37" t="s">
        <v>20</v>
      </c>
      <c r="B18" s="38"/>
      <c r="C18" s="38"/>
      <c r="D18" s="38"/>
      <c r="E18" s="38"/>
      <c r="F18" s="38"/>
      <c r="G18" s="38"/>
      <c r="H18" s="38"/>
      <c r="I18" s="39"/>
      <c r="J18" s="40">
        <v>20</v>
      </c>
      <c r="K18" s="40">
        <v>1.72</v>
      </c>
      <c r="L18" s="40">
        <v>0.10000000000000001</v>
      </c>
      <c r="M18" s="40">
        <v>10.98</v>
      </c>
      <c r="N18" s="35">
        <f t="shared" si="0"/>
        <v>51.700000000000003</v>
      </c>
      <c r="O18" s="41" t="s">
        <v>21</v>
      </c>
      <c r="P18" s="10"/>
    </row>
    <row r="19" ht="15" customHeight="1">
      <c r="A19" s="42" t="s">
        <v>22</v>
      </c>
      <c r="B19" s="43"/>
      <c r="C19" s="43"/>
      <c r="D19" s="43"/>
      <c r="E19" s="43"/>
      <c r="F19" s="43"/>
      <c r="G19" s="43"/>
      <c r="H19" s="43"/>
      <c r="I19" s="44"/>
      <c r="J19" s="45">
        <v>10</v>
      </c>
      <c r="K19" s="45">
        <v>0.84999999999999998</v>
      </c>
      <c r="L19" s="45">
        <v>0.33000000000000002</v>
      </c>
      <c r="M19" s="45">
        <v>4.8300000000000001</v>
      </c>
      <c r="N19" s="28">
        <f t="shared" si="0"/>
        <v>25.689999999999998</v>
      </c>
      <c r="O19" s="46" t="s">
        <v>23</v>
      </c>
      <c r="P19" s="10"/>
    </row>
    <row r="20" s="32" customFormat="1" ht="16.199999999999999" customHeight="1">
      <c r="A20" s="37" t="s">
        <v>24</v>
      </c>
      <c r="B20" s="38"/>
      <c r="C20" s="38"/>
      <c r="D20" s="38"/>
      <c r="E20" s="38"/>
      <c r="F20" s="38"/>
      <c r="G20" s="38"/>
      <c r="H20" s="38"/>
      <c r="I20" s="39"/>
      <c r="J20" s="47">
        <v>100</v>
      </c>
      <c r="K20" s="47">
        <v>0.40000000000000002</v>
      </c>
      <c r="L20" s="47">
        <v>0.20000000000000001</v>
      </c>
      <c r="M20" s="47">
        <v>9.9000000000000004</v>
      </c>
      <c r="N20" s="35">
        <f t="shared" si="0"/>
        <v>43</v>
      </c>
      <c r="O20" s="47">
        <v>3</v>
      </c>
      <c r="P20" s="36"/>
    </row>
    <row r="21" ht="15" customHeight="1">
      <c r="A21" s="48" t="s">
        <v>25</v>
      </c>
      <c r="B21" s="49"/>
      <c r="C21" s="49"/>
      <c r="D21" s="49"/>
      <c r="E21" s="49"/>
      <c r="F21" s="49"/>
      <c r="G21" s="49"/>
      <c r="H21" s="49"/>
      <c r="I21" s="49"/>
      <c r="J21" s="19">
        <f>SUM(J14:J20)</f>
        <v>550</v>
      </c>
      <c r="K21" s="19">
        <f t="shared" ref="K21:N30" si="1">SUM(K14:K20)</f>
        <v>18.25</v>
      </c>
      <c r="L21" s="19">
        <f t="shared" si="1"/>
        <v>18.329999999999998</v>
      </c>
      <c r="M21" s="19">
        <f t="shared" si="1"/>
        <v>76.600000000000009</v>
      </c>
      <c r="N21" s="19">
        <f t="shared" si="1"/>
        <v>544.37</v>
      </c>
      <c r="O21" s="50"/>
      <c r="P21" s="10"/>
    </row>
    <row r="22" ht="13.949999999999999" customHeight="1">
      <c r="A22" s="51" t="s">
        <v>26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10"/>
    </row>
    <row r="23" s="52" customFormat="1" ht="12.75" customHeight="1">
      <c r="A23" s="24" t="s">
        <v>16</v>
      </c>
      <c r="B23" s="25"/>
      <c r="C23" s="25"/>
      <c r="D23" s="25"/>
      <c r="E23" s="25"/>
      <c r="F23" s="25"/>
      <c r="G23" s="25"/>
      <c r="H23" s="25"/>
      <c r="I23" s="26"/>
      <c r="J23" s="53">
        <v>10</v>
      </c>
      <c r="K23" s="35">
        <v>0.050000000000000003</v>
      </c>
      <c r="L23" s="35">
        <v>8.25</v>
      </c>
      <c r="M23" s="35">
        <v>0.10000000000000001</v>
      </c>
      <c r="N23" s="35">
        <f t="shared" ref="N23:N29" si="2">(K23+M23)*4+(L23*9)</f>
        <v>74.849999999999994</v>
      </c>
      <c r="O23" s="33">
        <v>96</v>
      </c>
      <c r="P23" s="36"/>
      <c r="Q23" s="32"/>
      <c r="R23" s="32"/>
      <c r="S23" s="32"/>
      <c r="T23" s="32"/>
      <c r="U23" s="32"/>
      <c r="V23" s="32"/>
      <c r="W23" s="32"/>
      <c r="X23" s="32"/>
      <c r="Y23" s="32"/>
      <c r="Z23" s="54"/>
    </row>
    <row r="24" ht="13.800000000000001" customHeight="1">
      <c r="A24" s="37" t="s">
        <v>27</v>
      </c>
      <c r="B24" s="38"/>
      <c r="C24" s="38"/>
      <c r="D24" s="38"/>
      <c r="E24" s="38"/>
      <c r="F24" s="38"/>
      <c r="G24" s="38"/>
      <c r="H24" s="38"/>
      <c r="I24" s="39"/>
      <c r="J24" s="29">
        <v>180</v>
      </c>
      <c r="K24" s="29">
        <v>14.26</v>
      </c>
      <c r="L24" s="29">
        <v>9.5399999999999991</v>
      </c>
      <c r="M24" s="29">
        <v>43.299999999999997</v>
      </c>
      <c r="N24" s="28">
        <f t="shared" si="2"/>
        <v>316.09999999999997</v>
      </c>
      <c r="O24" s="29" t="s">
        <v>28</v>
      </c>
      <c r="P24" s="10"/>
    </row>
    <row r="25" ht="15.6" customHeight="1">
      <c r="A25" s="37" t="s">
        <v>29</v>
      </c>
      <c r="B25" s="38"/>
      <c r="C25" s="38"/>
      <c r="D25" s="38"/>
      <c r="E25" s="38"/>
      <c r="F25" s="38"/>
      <c r="G25" s="38"/>
      <c r="H25" s="38"/>
      <c r="I25" s="39"/>
      <c r="J25" s="29">
        <v>20</v>
      </c>
      <c r="K25" s="55">
        <v>0.71999999999999997</v>
      </c>
      <c r="L25" s="55">
        <v>0.02</v>
      </c>
      <c r="M25" s="55">
        <v>1.96</v>
      </c>
      <c r="N25" s="28">
        <f t="shared" si="2"/>
        <v>10.899999999999999</v>
      </c>
      <c r="O25" s="29">
        <v>101</v>
      </c>
      <c r="P25" s="10"/>
    </row>
    <row r="26" ht="15" customHeight="1">
      <c r="A26" s="24" t="s">
        <v>19</v>
      </c>
      <c r="B26" s="25"/>
      <c r="C26" s="25"/>
      <c r="D26" s="25"/>
      <c r="E26" s="25"/>
      <c r="F26" s="25"/>
      <c r="G26" s="25"/>
      <c r="H26" s="25"/>
      <c r="I26" s="26"/>
      <c r="J26" s="29">
        <v>200</v>
      </c>
      <c r="K26" s="29">
        <v>0</v>
      </c>
      <c r="L26" s="29">
        <v>0</v>
      </c>
      <c r="M26" s="29">
        <v>5.5999999999999996</v>
      </c>
      <c r="N26" s="28">
        <f t="shared" si="2"/>
        <v>22.399999999999999</v>
      </c>
      <c r="O26" s="29">
        <v>685</v>
      </c>
      <c r="P26" s="10"/>
    </row>
    <row r="27" ht="13.800000000000001" customHeight="1">
      <c r="A27" s="37" t="s">
        <v>20</v>
      </c>
      <c r="B27" s="38"/>
      <c r="C27" s="38"/>
      <c r="D27" s="38"/>
      <c r="E27" s="38"/>
      <c r="F27" s="38"/>
      <c r="G27" s="38"/>
      <c r="H27" s="38"/>
      <c r="I27" s="39"/>
      <c r="J27" s="40">
        <v>20</v>
      </c>
      <c r="K27" s="40">
        <v>1.72</v>
      </c>
      <c r="L27" s="40">
        <v>0.10000000000000001</v>
      </c>
      <c r="M27" s="40">
        <v>10.98</v>
      </c>
      <c r="N27" s="35">
        <f t="shared" si="2"/>
        <v>51.700000000000003</v>
      </c>
      <c r="O27" s="41" t="s">
        <v>21</v>
      </c>
      <c r="P27" s="10"/>
    </row>
    <row r="28" ht="15" customHeight="1">
      <c r="A28" s="42" t="s">
        <v>22</v>
      </c>
      <c r="B28" s="43"/>
      <c r="C28" s="43"/>
      <c r="D28" s="43"/>
      <c r="E28" s="43"/>
      <c r="F28" s="43"/>
      <c r="G28" s="43"/>
      <c r="H28" s="43"/>
      <c r="I28" s="44"/>
      <c r="J28" s="45">
        <v>10</v>
      </c>
      <c r="K28" s="45">
        <v>0.84999999999999998</v>
      </c>
      <c r="L28" s="45">
        <v>0.33000000000000002</v>
      </c>
      <c r="M28" s="45">
        <v>4.8300000000000001</v>
      </c>
      <c r="N28" s="28">
        <f t="shared" si="2"/>
        <v>25.689999999999998</v>
      </c>
      <c r="O28" s="46" t="s">
        <v>23</v>
      </c>
      <c r="P28" s="10"/>
    </row>
    <row r="29" s="32" customFormat="1" ht="16.199999999999999" customHeight="1">
      <c r="A29" s="37" t="s">
        <v>24</v>
      </c>
      <c r="B29" s="38"/>
      <c r="C29" s="38"/>
      <c r="D29" s="38"/>
      <c r="E29" s="38"/>
      <c r="F29" s="38"/>
      <c r="G29" s="38"/>
      <c r="H29" s="38"/>
      <c r="I29" s="39"/>
      <c r="J29" s="47">
        <v>110</v>
      </c>
      <c r="K29" s="47">
        <v>0.40000000000000002</v>
      </c>
      <c r="L29" s="47">
        <v>0.20000000000000001</v>
      </c>
      <c r="M29" s="47">
        <v>9.9000000000000004</v>
      </c>
      <c r="N29" s="35">
        <f t="shared" si="2"/>
        <v>43</v>
      </c>
      <c r="O29" s="47">
        <v>3</v>
      </c>
      <c r="P29" s="36"/>
    </row>
    <row r="30" ht="15" customHeight="1">
      <c r="A30" s="48" t="s">
        <v>25</v>
      </c>
      <c r="B30" s="49"/>
      <c r="C30" s="49"/>
      <c r="D30" s="49"/>
      <c r="E30" s="49"/>
      <c r="F30" s="49"/>
      <c r="G30" s="49"/>
      <c r="H30" s="49"/>
      <c r="I30" s="49"/>
      <c r="J30" s="19">
        <f>SUM(J23:J29)</f>
        <v>550</v>
      </c>
      <c r="K30" s="56">
        <f t="shared" si="1"/>
        <v>18</v>
      </c>
      <c r="L30" s="19">
        <f t="shared" si="1"/>
        <v>18.439999999999998</v>
      </c>
      <c r="M30" s="19">
        <f t="shared" si="1"/>
        <v>76.670000000000002</v>
      </c>
      <c r="N30" s="19">
        <f t="shared" si="1"/>
        <v>544.63999999999987</v>
      </c>
      <c r="O30" s="50"/>
      <c r="P30" s="10"/>
    </row>
    <row r="31" ht="15" customHeight="1">
      <c r="A31" s="57"/>
      <c r="B31" s="57"/>
      <c r="C31" s="57"/>
      <c r="D31" s="57"/>
      <c r="E31" s="57"/>
      <c r="F31" s="57"/>
      <c r="G31" s="57"/>
      <c r="H31" s="57"/>
      <c r="I31" s="57"/>
      <c r="J31" s="14"/>
      <c r="K31" s="14" t="s">
        <v>30</v>
      </c>
      <c r="L31" s="14"/>
      <c r="M31" s="14"/>
      <c r="N31" s="14"/>
      <c r="O31" s="58"/>
      <c r="P31" s="10"/>
    </row>
    <row r="32" ht="18.600000000000001" customHeight="1">
      <c r="A32" s="19" t="s">
        <v>7</v>
      </c>
      <c r="B32" s="19"/>
      <c r="C32" s="19"/>
      <c r="D32" s="19"/>
      <c r="E32" s="19"/>
      <c r="F32" s="19"/>
      <c r="G32" s="19"/>
      <c r="H32" s="19"/>
      <c r="I32" s="19"/>
      <c r="J32" s="19" t="s">
        <v>8</v>
      </c>
      <c r="K32" s="19" t="s">
        <v>9</v>
      </c>
      <c r="L32" s="19"/>
      <c r="M32" s="19"/>
      <c r="N32" s="19" t="s">
        <v>10</v>
      </c>
      <c r="O32" s="19" t="s">
        <v>11</v>
      </c>
      <c r="P32" s="10"/>
    </row>
    <row r="33" ht="21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 t="s">
        <v>12</v>
      </c>
      <c r="L33" s="19" t="s">
        <v>13</v>
      </c>
      <c r="M33" s="19" t="s">
        <v>14</v>
      </c>
      <c r="N33" s="19"/>
      <c r="O33" s="19"/>
      <c r="P33" s="10"/>
    </row>
    <row r="34" ht="16.800000000000001" customHeight="1">
      <c r="A34" s="24" t="s">
        <v>31</v>
      </c>
      <c r="B34" s="25"/>
      <c r="C34" s="25"/>
      <c r="D34" s="25"/>
      <c r="E34" s="25"/>
      <c r="F34" s="25"/>
      <c r="G34" s="25"/>
      <c r="H34" s="25"/>
      <c r="I34" s="26"/>
      <c r="J34" s="59">
        <v>100</v>
      </c>
      <c r="K34" s="30">
        <v>0</v>
      </c>
      <c r="L34" s="30">
        <v>3.3300000000000001</v>
      </c>
      <c r="M34" s="30">
        <v>4</v>
      </c>
      <c r="N34" s="28">
        <f t="shared" ref="N34:N37" si="3">(K34+M34)*4+(L34*9)</f>
        <v>45.969999999999999</v>
      </c>
      <c r="O34" s="29">
        <v>45</v>
      </c>
      <c r="P34" s="10"/>
    </row>
    <row r="35" s="32" customFormat="1" ht="13.800000000000001" customHeight="1">
      <c r="A35" s="24" t="s">
        <v>32</v>
      </c>
      <c r="B35" s="25"/>
      <c r="C35" s="25"/>
      <c r="D35" s="25"/>
      <c r="E35" s="25"/>
      <c r="F35" s="25"/>
      <c r="G35" s="25"/>
      <c r="H35" s="25"/>
      <c r="I35" s="26"/>
      <c r="J35" s="60">
        <v>250</v>
      </c>
      <c r="K35" s="61">
        <v>13.66</v>
      </c>
      <c r="L35" s="61">
        <v>13.6</v>
      </c>
      <c r="M35" s="61">
        <v>26.100000000000001</v>
      </c>
      <c r="N35" s="35">
        <f t="shared" si="3"/>
        <v>281.44</v>
      </c>
      <c r="O35" s="33">
        <v>149</v>
      </c>
      <c r="P35" s="36"/>
    </row>
    <row r="36" ht="12" customHeight="1">
      <c r="A36" s="24" t="s">
        <v>19</v>
      </c>
      <c r="B36" s="25"/>
      <c r="C36" s="25"/>
      <c r="D36" s="25"/>
      <c r="E36" s="25"/>
      <c r="F36" s="25"/>
      <c r="G36" s="25"/>
      <c r="H36" s="25"/>
      <c r="I36" s="26"/>
      <c r="J36" s="59">
        <v>180</v>
      </c>
      <c r="K36" s="29">
        <v>0</v>
      </c>
      <c r="L36" s="29">
        <v>0</v>
      </c>
      <c r="M36" s="29">
        <v>5.04</v>
      </c>
      <c r="N36" s="28">
        <f t="shared" si="3"/>
        <v>20.16</v>
      </c>
      <c r="O36" s="29">
        <v>685</v>
      </c>
      <c r="P36" s="10"/>
    </row>
    <row r="37" ht="12" customHeight="1">
      <c r="A37" s="37" t="s">
        <v>33</v>
      </c>
      <c r="B37" s="38"/>
      <c r="C37" s="38"/>
      <c r="D37" s="38"/>
      <c r="E37" s="38"/>
      <c r="F37" s="38"/>
      <c r="G37" s="38"/>
      <c r="H37" s="38"/>
      <c r="I37" s="39"/>
      <c r="J37" s="62">
        <v>20</v>
      </c>
      <c r="K37" s="30">
        <v>1.6100000000000001</v>
      </c>
      <c r="L37" s="30">
        <v>0.20000000000000001</v>
      </c>
      <c r="M37" s="30">
        <v>9.7599999999999998</v>
      </c>
      <c r="N37" s="28">
        <f t="shared" si="3"/>
        <v>47.279999999999994</v>
      </c>
      <c r="O37" s="29">
        <v>4</v>
      </c>
      <c r="P37" s="10"/>
    </row>
    <row r="38" ht="13.050000000000001" customHeight="1">
      <c r="A38" s="63" t="s">
        <v>25</v>
      </c>
      <c r="B38" s="64"/>
      <c r="C38" s="64"/>
      <c r="D38" s="64"/>
      <c r="E38" s="64"/>
      <c r="F38" s="64"/>
      <c r="G38" s="64"/>
      <c r="H38" s="64"/>
      <c r="I38" s="65"/>
      <c r="J38" s="66">
        <f>SUM(J34:J37)</f>
        <v>550</v>
      </c>
      <c r="K38" s="66">
        <f t="shared" ref="K38:N38" si="4">SUM(K34:K37)</f>
        <v>15.27</v>
      </c>
      <c r="L38" s="66">
        <f t="shared" si="4"/>
        <v>17.129999999999999</v>
      </c>
      <c r="M38" s="66">
        <f t="shared" si="4"/>
        <v>44.899999999999999</v>
      </c>
      <c r="N38" s="66">
        <f t="shared" si="4"/>
        <v>394.84999999999997</v>
      </c>
      <c r="O38" s="67" t="s">
        <v>34</v>
      </c>
      <c r="P38" s="10"/>
    </row>
    <row r="39" ht="13.050000000000001" customHeight="1">
      <c r="A39" s="68"/>
      <c r="B39" s="68"/>
      <c r="C39" s="68"/>
      <c r="D39" s="68"/>
      <c r="E39" s="68"/>
      <c r="F39" s="68"/>
      <c r="G39" s="68"/>
      <c r="H39" s="68"/>
      <c r="I39" s="68"/>
      <c r="J39" s="69"/>
      <c r="K39" s="69" t="s">
        <v>35</v>
      </c>
      <c r="L39" s="69"/>
      <c r="M39" s="69"/>
      <c r="N39" s="69"/>
      <c r="O39" s="70"/>
      <c r="P39" s="10"/>
    </row>
    <row r="40" ht="15" customHeight="1">
      <c r="A40" s="14" t="s">
        <v>36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0"/>
    </row>
    <row r="41" ht="18.600000000000001" customHeight="1">
      <c r="A41" s="19" t="s">
        <v>7</v>
      </c>
      <c r="B41" s="19"/>
      <c r="C41" s="19"/>
      <c r="D41" s="19"/>
      <c r="E41" s="19"/>
      <c r="F41" s="19"/>
      <c r="G41" s="19"/>
      <c r="H41" s="19"/>
      <c r="I41" s="19"/>
      <c r="J41" s="19" t="s">
        <v>8</v>
      </c>
      <c r="K41" s="19" t="s">
        <v>9</v>
      </c>
      <c r="L41" s="19"/>
      <c r="M41" s="19"/>
      <c r="N41" s="19" t="s">
        <v>10</v>
      </c>
      <c r="O41" s="19" t="s">
        <v>11</v>
      </c>
      <c r="P41" s="10"/>
    </row>
    <row r="42" ht="21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 t="s">
        <v>12</v>
      </c>
      <c r="L42" s="19" t="s">
        <v>13</v>
      </c>
      <c r="M42" s="19" t="s">
        <v>14</v>
      </c>
      <c r="N42" s="19"/>
      <c r="O42" s="19"/>
      <c r="P42" s="10"/>
    </row>
    <row r="43" ht="16.800000000000001" customHeight="1">
      <c r="A43" s="24" t="s">
        <v>31</v>
      </c>
      <c r="B43" s="25"/>
      <c r="C43" s="25"/>
      <c r="D43" s="25"/>
      <c r="E43" s="25"/>
      <c r="F43" s="25"/>
      <c r="G43" s="25"/>
      <c r="H43" s="25"/>
      <c r="I43" s="26"/>
      <c r="J43" s="29">
        <v>100</v>
      </c>
      <c r="K43" s="30">
        <v>0</v>
      </c>
      <c r="L43" s="30">
        <v>3.3300000000000001</v>
      </c>
      <c r="M43" s="30">
        <v>4</v>
      </c>
      <c r="N43" s="28">
        <f t="shared" ref="N43:N49" si="5">(K43+M43)*4+(L43*9)</f>
        <v>45.969999999999999</v>
      </c>
      <c r="O43" s="29">
        <v>45</v>
      </c>
      <c r="P43" s="10"/>
    </row>
    <row r="44" s="32" customFormat="1" ht="13.800000000000001" customHeight="1">
      <c r="A44" s="71" t="s">
        <v>32</v>
      </c>
      <c r="B44" s="71"/>
      <c r="C44" s="71"/>
      <c r="D44" s="71"/>
      <c r="E44" s="71"/>
      <c r="F44" s="71"/>
      <c r="G44" s="71"/>
      <c r="H44" s="71"/>
      <c r="I44" s="71"/>
      <c r="J44" s="33">
        <v>250</v>
      </c>
      <c r="K44" s="61">
        <v>13.66</v>
      </c>
      <c r="L44" s="61">
        <v>13.720000000000001</v>
      </c>
      <c r="M44" s="61">
        <v>26.100000000000001</v>
      </c>
      <c r="N44" s="35">
        <f t="shared" si="5"/>
        <v>282.52000000000004</v>
      </c>
      <c r="O44" s="33">
        <v>149</v>
      </c>
      <c r="P44" s="36"/>
    </row>
    <row r="45" ht="15" customHeight="1">
      <c r="A45" s="71" t="s">
        <v>37</v>
      </c>
      <c r="B45" s="71"/>
      <c r="C45" s="71"/>
      <c r="D45" s="71"/>
      <c r="E45" s="71"/>
      <c r="F45" s="71"/>
      <c r="G45" s="71"/>
      <c r="H45" s="71"/>
      <c r="I45" s="71"/>
      <c r="J45" s="72">
        <v>100</v>
      </c>
      <c r="K45" s="73">
        <v>8.8300000000000001</v>
      </c>
      <c r="L45" s="73">
        <v>13.91</v>
      </c>
      <c r="M45" s="73">
        <v>13.43</v>
      </c>
      <c r="N45" s="28">
        <f t="shared" si="5"/>
        <v>214.22999999999999</v>
      </c>
      <c r="O45" s="29">
        <v>499</v>
      </c>
      <c r="P45" s="10"/>
    </row>
    <row r="46" ht="13.949999999999999" customHeight="1">
      <c r="A46" s="71" t="s">
        <v>38</v>
      </c>
      <c r="B46" s="71"/>
      <c r="C46" s="71"/>
      <c r="D46" s="71"/>
      <c r="E46" s="71"/>
      <c r="F46" s="71"/>
      <c r="G46" s="71"/>
      <c r="H46" s="71"/>
      <c r="I46" s="71"/>
      <c r="J46" s="29">
        <v>180</v>
      </c>
      <c r="K46" s="30">
        <v>6.1200000000000001</v>
      </c>
      <c r="L46" s="30">
        <v>0.71999999999999997</v>
      </c>
      <c r="M46" s="30">
        <v>71.400000000000006</v>
      </c>
      <c r="N46" s="28">
        <f t="shared" si="5"/>
        <v>316.56000000000006</v>
      </c>
      <c r="O46" s="29">
        <v>516</v>
      </c>
      <c r="P46" s="10"/>
    </row>
    <row r="47" ht="12" customHeight="1">
      <c r="A47" s="71" t="s">
        <v>19</v>
      </c>
      <c r="B47" s="71"/>
      <c r="C47" s="71"/>
      <c r="D47" s="71"/>
      <c r="E47" s="71"/>
      <c r="F47" s="71"/>
      <c r="G47" s="71"/>
      <c r="H47" s="71"/>
      <c r="I47" s="71"/>
      <c r="J47" s="29">
        <v>180</v>
      </c>
      <c r="K47" s="29">
        <v>0</v>
      </c>
      <c r="L47" s="29">
        <v>0</v>
      </c>
      <c r="M47" s="29">
        <v>5.04</v>
      </c>
      <c r="N47" s="28">
        <f t="shared" si="5"/>
        <v>20.16</v>
      </c>
      <c r="O47" s="29">
        <v>685</v>
      </c>
      <c r="P47" s="10"/>
    </row>
    <row r="48" ht="13.199999999999999" customHeight="1">
      <c r="A48" s="74" t="s">
        <v>33</v>
      </c>
      <c r="B48" s="74"/>
      <c r="C48" s="74"/>
      <c r="D48" s="74"/>
      <c r="E48" s="74"/>
      <c r="F48" s="74"/>
      <c r="G48" s="74"/>
      <c r="H48" s="74"/>
      <c r="I48" s="74"/>
      <c r="J48" s="30">
        <v>20</v>
      </c>
      <c r="K48" s="30">
        <v>1.6100000000000001</v>
      </c>
      <c r="L48" s="30">
        <v>0.20000000000000001</v>
      </c>
      <c r="M48" s="30">
        <v>9.7599999999999998</v>
      </c>
      <c r="N48" s="28">
        <f t="shared" si="5"/>
        <v>47.279999999999994</v>
      </c>
      <c r="O48" s="29">
        <v>4</v>
      </c>
      <c r="P48" s="10"/>
    </row>
    <row r="49" ht="15" customHeight="1">
      <c r="A49" s="75" t="s">
        <v>22</v>
      </c>
      <c r="B49" s="75"/>
      <c r="C49" s="75"/>
      <c r="D49" s="75"/>
      <c r="E49" s="75"/>
      <c r="F49" s="75"/>
      <c r="G49" s="75"/>
      <c r="H49" s="75"/>
      <c r="I49" s="75"/>
      <c r="J49" s="45">
        <v>10</v>
      </c>
      <c r="K49" s="45">
        <v>0.84999999999999998</v>
      </c>
      <c r="L49" s="45">
        <v>0.33000000000000002</v>
      </c>
      <c r="M49" s="45">
        <v>4.8300000000000001</v>
      </c>
      <c r="N49" s="76">
        <f t="shared" si="5"/>
        <v>25.689999999999998</v>
      </c>
      <c r="O49" s="41" t="s">
        <v>23</v>
      </c>
      <c r="P49" s="10"/>
    </row>
    <row r="50" ht="13.050000000000001" customHeight="1">
      <c r="A50" s="77" t="s">
        <v>25</v>
      </c>
      <c r="B50" s="78"/>
      <c r="C50" s="78"/>
      <c r="D50" s="78"/>
      <c r="E50" s="78"/>
      <c r="F50" s="78"/>
      <c r="G50" s="78"/>
      <c r="H50" s="78"/>
      <c r="I50" s="79"/>
      <c r="J50" s="80">
        <f>SUM(J43:J49)</f>
        <v>840</v>
      </c>
      <c r="K50" s="66">
        <f t="shared" ref="K50:N50" si="6">SUM(K43:K49)</f>
        <v>31.070000000000004</v>
      </c>
      <c r="L50" s="66">
        <f t="shared" si="6"/>
        <v>32.210000000000001</v>
      </c>
      <c r="M50" s="66">
        <f t="shared" si="6"/>
        <v>134.56000000000003</v>
      </c>
      <c r="N50" s="81">
        <f t="shared" si="6"/>
        <v>952.41000000000008</v>
      </c>
      <c r="O50" s="82" t="s">
        <v>34</v>
      </c>
      <c r="P50" s="10"/>
    </row>
    <row r="51" s="83" customFormat="1" ht="13.050000000000001" customHeight="1">
      <c r="A51" s="68"/>
      <c r="B51" s="68"/>
      <c r="C51" s="68"/>
      <c r="D51" s="68"/>
      <c r="E51" s="68"/>
      <c r="F51" s="68"/>
      <c r="G51" s="68"/>
      <c r="H51" s="68"/>
      <c r="I51" s="68"/>
      <c r="J51" s="69"/>
      <c r="K51" s="69" t="s">
        <v>39</v>
      </c>
      <c r="L51" s="69"/>
      <c r="M51" s="69"/>
      <c r="N51" s="69"/>
      <c r="O51" s="70"/>
      <c r="P51" s="10"/>
    </row>
    <row r="52" ht="15" customHeight="1">
      <c r="A52" s="19" t="s">
        <v>7</v>
      </c>
      <c r="B52" s="19"/>
      <c r="C52" s="19"/>
      <c r="D52" s="19"/>
      <c r="E52" s="19"/>
      <c r="F52" s="19"/>
      <c r="G52" s="19"/>
      <c r="H52" s="19"/>
      <c r="I52" s="19"/>
      <c r="J52" s="19" t="s">
        <v>8</v>
      </c>
      <c r="K52" s="19" t="s">
        <v>9</v>
      </c>
      <c r="L52" s="19"/>
      <c r="M52" s="19"/>
      <c r="N52" s="19" t="s">
        <v>10</v>
      </c>
      <c r="O52" s="84" t="s">
        <v>11</v>
      </c>
      <c r="P52" s="10"/>
      <c r="Q52" s="10"/>
    </row>
    <row r="53" ht="1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 t="s">
        <v>12</v>
      </c>
      <c r="L53" s="19" t="s">
        <v>13</v>
      </c>
      <c r="M53" s="19" t="s">
        <v>14</v>
      </c>
      <c r="N53" s="19"/>
      <c r="O53" s="85"/>
      <c r="P53" s="10"/>
      <c r="Q53" s="10"/>
    </row>
    <row r="54" ht="15" customHeight="1">
      <c r="A54" s="86" t="s">
        <v>40</v>
      </c>
      <c r="B54" s="87"/>
      <c r="C54" s="87"/>
      <c r="D54" s="87"/>
      <c r="E54" s="87"/>
      <c r="F54" s="87"/>
      <c r="G54" s="87"/>
      <c r="H54" s="87"/>
      <c r="I54" s="88"/>
      <c r="J54" s="89">
        <v>80</v>
      </c>
      <c r="K54" s="90">
        <v>6.2999999999999998</v>
      </c>
      <c r="L54" s="90">
        <v>6.4000000000000004</v>
      </c>
      <c r="M54" s="90">
        <v>39.899999999999999</v>
      </c>
      <c r="N54" s="90">
        <v>232.97</v>
      </c>
      <c r="O54" s="89">
        <v>422</v>
      </c>
      <c r="P54" s="10"/>
      <c r="Q54" s="10"/>
    </row>
    <row r="55" ht="15" customHeight="1">
      <c r="A55" s="91" t="s">
        <v>41</v>
      </c>
      <c r="B55" s="92"/>
      <c r="C55" s="92"/>
      <c r="D55" s="92"/>
      <c r="E55" s="92"/>
      <c r="F55" s="92"/>
      <c r="G55" s="92"/>
      <c r="H55" s="92"/>
      <c r="I55" s="93"/>
      <c r="J55" s="45">
        <v>200</v>
      </c>
      <c r="K55" s="45">
        <v>0.80000000000000004</v>
      </c>
      <c r="L55" s="45">
        <v>0</v>
      </c>
      <c r="M55" s="45">
        <v>23</v>
      </c>
      <c r="N55" s="94">
        <v>94</v>
      </c>
      <c r="O55" s="45" t="s">
        <v>42</v>
      </c>
      <c r="P55" s="10"/>
      <c r="Q55" s="10"/>
    </row>
    <row r="56" ht="15" customHeight="1">
      <c r="A56" s="95" t="s">
        <v>43</v>
      </c>
      <c r="B56" s="96"/>
      <c r="C56" s="96"/>
      <c r="D56" s="96"/>
      <c r="E56" s="96"/>
      <c r="F56" s="96"/>
      <c r="G56" s="96"/>
      <c r="H56" s="96"/>
      <c r="I56" s="96"/>
      <c r="J56" s="97">
        <f>J54+J55</f>
        <v>280</v>
      </c>
      <c r="K56" s="98">
        <f t="shared" ref="K56:N56" si="7">K54+K55</f>
        <v>7.0999999999999996</v>
      </c>
      <c r="L56" s="98">
        <f t="shared" si="7"/>
        <v>6.4000000000000004</v>
      </c>
      <c r="M56" s="98">
        <f t="shared" si="7"/>
        <v>62.899999999999999</v>
      </c>
      <c r="N56" s="98">
        <f t="shared" si="7"/>
        <v>326.97000000000003</v>
      </c>
      <c r="O56" s="99"/>
      <c r="P56" s="10"/>
      <c r="Q56" s="10"/>
    </row>
    <row r="57" ht="22.800000000000001" customHeight="1">
      <c r="A57" s="15" t="s">
        <v>44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0"/>
    </row>
    <row r="58" ht="12.449999999999999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 t="s">
        <v>45</v>
      </c>
      <c r="L58" s="15"/>
      <c r="M58" s="15"/>
      <c r="N58" s="15"/>
      <c r="O58" s="15"/>
      <c r="P58" s="10"/>
    </row>
    <row r="59" ht="12.9" customHeight="1">
      <c r="A59" s="19" t="s">
        <v>7</v>
      </c>
      <c r="B59" s="19"/>
      <c r="C59" s="19"/>
      <c r="D59" s="19"/>
      <c r="E59" s="19"/>
      <c r="F59" s="19"/>
      <c r="G59" s="19"/>
      <c r="H59" s="19"/>
      <c r="I59" s="19"/>
      <c r="J59" s="19" t="s">
        <v>8</v>
      </c>
      <c r="K59" s="19" t="s">
        <v>9</v>
      </c>
      <c r="L59" s="19"/>
      <c r="M59" s="19"/>
      <c r="N59" s="19" t="s">
        <v>46</v>
      </c>
      <c r="O59" s="85" t="s">
        <v>11</v>
      </c>
      <c r="P59" s="10"/>
    </row>
    <row r="60" ht="25.649999999999999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 t="s">
        <v>12</v>
      </c>
      <c r="L60" s="19" t="s">
        <v>13</v>
      </c>
      <c r="M60" s="19" t="s">
        <v>14</v>
      </c>
      <c r="N60" s="19"/>
      <c r="O60" s="19"/>
      <c r="P60" s="10"/>
    </row>
    <row r="61" ht="14.25" customHeight="1">
      <c r="A61" s="22" t="s">
        <v>15</v>
      </c>
      <c r="B61" s="23"/>
      <c r="C61" s="23"/>
      <c r="D61" s="23"/>
      <c r="E61" s="23"/>
      <c r="F61" s="23"/>
      <c r="G61" s="23"/>
      <c r="H61" s="23"/>
      <c r="I61" s="23"/>
      <c r="J61" s="100"/>
      <c r="K61" s="100"/>
      <c r="L61" s="100"/>
      <c r="M61" s="100"/>
      <c r="N61" s="100"/>
      <c r="O61" s="100"/>
      <c r="P61" s="10"/>
    </row>
    <row r="62" s="101" customFormat="1" ht="16.199999999999999" customHeight="1">
      <c r="A62" s="24" t="s">
        <v>47</v>
      </c>
      <c r="B62" s="25"/>
      <c r="C62" s="25"/>
      <c r="D62" s="25"/>
      <c r="E62" s="25"/>
      <c r="F62" s="25"/>
      <c r="G62" s="25"/>
      <c r="H62" s="25"/>
      <c r="I62" s="26"/>
      <c r="J62" s="72">
        <v>80</v>
      </c>
      <c r="K62" s="72">
        <v>6.4000000000000004</v>
      </c>
      <c r="L62" s="72">
        <v>7.54</v>
      </c>
      <c r="M62" s="72">
        <v>20.719999999999999</v>
      </c>
      <c r="N62" s="102">
        <f t="shared" ref="N62:N66" si="8">(K62+M62)*4+(L62*9)</f>
        <v>176.33999999999997</v>
      </c>
      <c r="O62" s="29" t="s">
        <v>48</v>
      </c>
      <c r="P62" s="103"/>
    </row>
    <row r="63" ht="25.199999999999999" customHeight="1">
      <c r="A63" s="24" t="s">
        <v>49</v>
      </c>
      <c r="B63" s="25"/>
      <c r="C63" s="25"/>
      <c r="D63" s="25"/>
      <c r="E63" s="25"/>
      <c r="F63" s="25"/>
      <c r="G63" s="25"/>
      <c r="H63" s="25"/>
      <c r="I63" s="26"/>
      <c r="J63" s="29">
        <v>250</v>
      </c>
      <c r="K63" s="72">
        <v>8.0999999999999996</v>
      </c>
      <c r="L63" s="72">
        <v>9.8100000000000005</v>
      </c>
      <c r="M63" s="72">
        <v>24.800000000000001</v>
      </c>
      <c r="N63" s="102">
        <f t="shared" si="8"/>
        <v>219.88999999999999</v>
      </c>
      <c r="O63" s="104">
        <v>302</v>
      </c>
      <c r="P63" s="10"/>
    </row>
    <row r="64" s="32" customFormat="1" ht="15" customHeight="1">
      <c r="A64" s="24" t="s">
        <v>50</v>
      </c>
      <c r="B64" s="25"/>
      <c r="C64" s="25"/>
      <c r="D64" s="25"/>
      <c r="E64" s="25"/>
      <c r="F64" s="25"/>
      <c r="G64" s="25"/>
      <c r="H64" s="25"/>
      <c r="I64" s="26"/>
      <c r="J64" s="60">
        <v>200</v>
      </c>
      <c r="K64" s="33">
        <v>0.20000000000000001</v>
      </c>
      <c r="L64" s="33">
        <v>0</v>
      </c>
      <c r="M64" s="33">
        <v>13.1</v>
      </c>
      <c r="N64" s="105">
        <f t="shared" si="8"/>
        <v>53.199999999999996</v>
      </c>
      <c r="O64" s="33">
        <v>6</v>
      </c>
      <c r="P64" s="36"/>
    </row>
    <row r="65" ht="13.800000000000001" customHeight="1">
      <c r="A65" s="37" t="s">
        <v>20</v>
      </c>
      <c r="B65" s="38"/>
      <c r="C65" s="38"/>
      <c r="D65" s="38"/>
      <c r="E65" s="38"/>
      <c r="F65" s="38"/>
      <c r="G65" s="38"/>
      <c r="H65" s="38"/>
      <c r="I65" s="39"/>
      <c r="J65" s="34">
        <v>30</v>
      </c>
      <c r="K65" s="34">
        <v>2.4199999999999999</v>
      </c>
      <c r="L65" s="34">
        <v>0.29999999999999999</v>
      </c>
      <c r="M65" s="34">
        <v>14.640000000000001</v>
      </c>
      <c r="N65" s="35">
        <f t="shared" si="8"/>
        <v>70.940000000000012</v>
      </c>
      <c r="O65" s="41" t="s">
        <v>21</v>
      </c>
      <c r="P65" s="10"/>
    </row>
    <row r="66" ht="15" customHeight="1">
      <c r="A66" s="106" t="s">
        <v>22</v>
      </c>
      <c r="B66" s="107"/>
      <c r="C66" s="107"/>
      <c r="D66" s="107"/>
      <c r="E66" s="107"/>
      <c r="F66" s="107"/>
      <c r="G66" s="107"/>
      <c r="H66" s="107"/>
      <c r="I66" s="108"/>
      <c r="J66" s="45">
        <v>10</v>
      </c>
      <c r="K66" s="45">
        <v>0.84999999999999998</v>
      </c>
      <c r="L66" s="45">
        <v>0.33000000000000002</v>
      </c>
      <c r="M66" s="45">
        <v>4.8300000000000001</v>
      </c>
      <c r="N66" s="28">
        <f t="shared" si="8"/>
        <v>25.689999999999998</v>
      </c>
      <c r="O66" s="46" t="s">
        <v>23</v>
      </c>
      <c r="P66" s="10"/>
    </row>
    <row r="67" ht="12" customHeight="1">
      <c r="A67" s="49" t="s">
        <v>25</v>
      </c>
      <c r="B67" s="49"/>
      <c r="C67" s="49"/>
      <c r="D67" s="49"/>
      <c r="E67" s="49"/>
      <c r="F67" s="49"/>
      <c r="G67" s="49"/>
      <c r="H67" s="49"/>
      <c r="I67" s="49"/>
      <c r="J67" s="109">
        <f>SUM(J62:J66)</f>
        <v>570</v>
      </c>
      <c r="K67" s="109">
        <f t="shared" ref="K67:N82" si="9">SUM(K62:K66)</f>
        <v>17.969999999999999</v>
      </c>
      <c r="L67" s="109">
        <f t="shared" si="9"/>
        <v>17.98</v>
      </c>
      <c r="M67" s="109">
        <f t="shared" si="9"/>
        <v>78.089999999999989</v>
      </c>
      <c r="N67" s="109">
        <f t="shared" si="9"/>
        <v>546.05999999999995</v>
      </c>
      <c r="O67" s="70"/>
      <c r="P67" s="10"/>
    </row>
    <row r="68" ht="12" customHeight="1">
      <c r="A68" s="20" t="s">
        <v>26</v>
      </c>
      <c r="B68" s="14"/>
      <c r="C68" s="14"/>
      <c r="D68" s="14"/>
      <c r="E68" s="14"/>
      <c r="F68" s="14"/>
      <c r="G68" s="14"/>
      <c r="H68" s="14"/>
      <c r="I68" s="14"/>
      <c r="J68" s="15"/>
      <c r="K68" s="15"/>
      <c r="L68" s="15"/>
      <c r="M68" s="15"/>
      <c r="N68" s="15"/>
      <c r="O68" s="15"/>
      <c r="P68" s="10"/>
    </row>
    <row r="69" ht="12.75" customHeight="1">
      <c r="A69" s="24" t="s">
        <v>37</v>
      </c>
      <c r="B69" s="25"/>
      <c r="C69" s="25"/>
      <c r="D69" s="25"/>
      <c r="E69" s="25"/>
      <c r="F69" s="25"/>
      <c r="G69" s="25"/>
      <c r="H69" s="25"/>
      <c r="I69" s="26"/>
      <c r="J69" s="72">
        <v>100</v>
      </c>
      <c r="K69" s="73">
        <v>8.8300000000000001</v>
      </c>
      <c r="L69" s="73">
        <v>13.91</v>
      </c>
      <c r="M69" s="73">
        <v>13.779999999999999</v>
      </c>
      <c r="N69" s="28">
        <f t="shared" ref="N69:N73" si="10">(K69+M69)*4+(L69*9)</f>
        <v>215.63</v>
      </c>
      <c r="O69" s="29">
        <v>499</v>
      </c>
      <c r="P69" s="10"/>
    </row>
    <row r="70" ht="15" customHeight="1">
      <c r="A70" s="24" t="s">
        <v>51</v>
      </c>
      <c r="B70" s="25"/>
      <c r="C70" s="25"/>
      <c r="D70" s="25"/>
      <c r="E70" s="25"/>
      <c r="F70" s="25"/>
      <c r="G70" s="25"/>
      <c r="H70" s="25"/>
      <c r="I70" s="26"/>
      <c r="J70" s="104">
        <v>180</v>
      </c>
      <c r="K70" s="30">
        <v>3.9900000000000002</v>
      </c>
      <c r="L70" s="30">
        <v>3.2000000000000002</v>
      </c>
      <c r="M70" s="30">
        <v>20.52</v>
      </c>
      <c r="N70" s="28">
        <f t="shared" si="10"/>
        <v>126.83999999999999</v>
      </c>
      <c r="O70" s="29" t="s">
        <v>52</v>
      </c>
      <c r="P70" s="10"/>
    </row>
    <row r="71" s="32" customFormat="1" ht="15" customHeight="1">
      <c r="A71" s="24" t="s">
        <v>50</v>
      </c>
      <c r="B71" s="25"/>
      <c r="C71" s="25"/>
      <c r="D71" s="25"/>
      <c r="E71" s="25"/>
      <c r="F71" s="25"/>
      <c r="G71" s="25"/>
      <c r="H71" s="25"/>
      <c r="I71" s="26"/>
      <c r="J71" s="60">
        <v>200</v>
      </c>
      <c r="K71" s="33">
        <v>0.20000000000000001</v>
      </c>
      <c r="L71" s="33">
        <v>0</v>
      </c>
      <c r="M71" s="33">
        <v>13.1</v>
      </c>
      <c r="N71" s="105">
        <f t="shared" si="10"/>
        <v>53.199999999999996</v>
      </c>
      <c r="O71" s="33">
        <v>6</v>
      </c>
      <c r="P71" s="36"/>
    </row>
    <row r="72" s="110" customFormat="1" ht="15" customHeight="1">
      <c r="A72" s="37" t="s">
        <v>53</v>
      </c>
      <c r="B72" s="38"/>
      <c r="C72" s="38"/>
      <c r="D72" s="38"/>
      <c r="E72" s="38"/>
      <c r="F72" s="38"/>
      <c r="G72" s="38"/>
      <c r="H72" s="38"/>
      <c r="I72" s="39"/>
      <c r="J72" s="34">
        <v>30</v>
      </c>
      <c r="K72" s="34">
        <v>2.4199999999999999</v>
      </c>
      <c r="L72" s="34">
        <v>0.29999999999999999</v>
      </c>
      <c r="M72" s="34">
        <v>14.640000000000001</v>
      </c>
      <c r="N72" s="105">
        <f t="shared" si="10"/>
        <v>70.940000000000012</v>
      </c>
      <c r="O72" s="33">
        <v>4</v>
      </c>
      <c r="P72" s="111"/>
    </row>
    <row r="73" s="110" customFormat="1" ht="14.4" customHeight="1">
      <c r="A73" s="37" t="s">
        <v>54</v>
      </c>
      <c r="B73" s="38"/>
      <c r="C73" s="38"/>
      <c r="D73" s="38"/>
      <c r="E73" s="38"/>
      <c r="F73" s="38"/>
      <c r="G73" s="38"/>
      <c r="H73" s="38"/>
      <c r="I73" s="39"/>
      <c r="J73" s="47">
        <v>30</v>
      </c>
      <c r="K73" s="47">
        <v>2.5499999999999998</v>
      </c>
      <c r="L73" s="47">
        <v>0.98999999999999999</v>
      </c>
      <c r="M73" s="47">
        <v>14.49</v>
      </c>
      <c r="N73" s="105">
        <f t="shared" si="10"/>
        <v>77.069999999999993</v>
      </c>
      <c r="O73" s="112" t="s">
        <v>23</v>
      </c>
      <c r="P73" s="111"/>
    </row>
    <row r="74" ht="12" customHeight="1">
      <c r="A74" s="49" t="s">
        <v>25</v>
      </c>
      <c r="B74" s="49"/>
      <c r="C74" s="49"/>
      <c r="D74" s="49"/>
      <c r="E74" s="49"/>
      <c r="F74" s="49"/>
      <c r="G74" s="49"/>
      <c r="H74" s="49"/>
      <c r="I74" s="49"/>
      <c r="J74" s="19">
        <f>SUM(J69:J73)</f>
        <v>540</v>
      </c>
      <c r="K74" s="19">
        <f t="shared" si="9"/>
        <v>17.989999999999998</v>
      </c>
      <c r="L74" s="19">
        <f t="shared" si="9"/>
        <v>18.399999999999999</v>
      </c>
      <c r="M74" s="19">
        <f t="shared" si="9"/>
        <v>76.530000000000001</v>
      </c>
      <c r="N74" s="19">
        <f t="shared" si="9"/>
        <v>543.67999999999995</v>
      </c>
      <c r="O74" s="70"/>
      <c r="P74" s="10"/>
    </row>
    <row r="75" ht="15.449999999999999" customHeight="1">
      <c r="A75" s="14" t="s">
        <v>55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0"/>
    </row>
    <row r="76" ht="12.9" customHeight="1">
      <c r="A76" s="16" t="s">
        <v>7</v>
      </c>
      <c r="B76" s="17"/>
      <c r="C76" s="17"/>
      <c r="D76" s="17"/>
      <c r="E76" s="17"/>
      <c r="F76" s="17"/>
      <c r="G76" s="17"/>
      <c r="H76" s="17"/>
      <c r="I76" s="18"/>
      <c r="J76" s="19" t="s">
        <v>8</v>
      </c>
      <c r="K76" s="19" t="s">
        <v>9</v>
      </c>
      <c r="L76" s="19"/>
      <c r="M76" s="19"/>
      <c r="N76" s="19" t="s">
        <v>46</v>
      </c>
      <c r="O76" s="19" t="s">
        <v>11</v>
      </c>
      <c r="P76" s="10"/>
    </row>
    <row r="77" ht="21.600000000000001" customHeight="1">
      <c r="A77" s="20"/>
      <c r="B77" s="14"/>
      <c r="C77" s="14"/>
      <c r="D77" s="14"/>
      <c r="E77" s="14"/>
      <c r="F77" s="14"/>
      <c r="G77" s="14"/>
      <c r="H77" s="14"/>
      <c r="I77" s="21"/>
      <c r="J77" s="19"/>
      <c r="K77" s="19" t="s">
        <v>12</v>
      </c>
      <c r="L77" s="19" t="s">
        <v>13</v>
      </c>
      <c r="M77" s="19" t="s">
        <v>14</v>
      </c>
      <c r="N77" s="19"/>
      <c r="O77" s="19"/>
      <c r="P77" s="10"/>
    </row>
    <row r="78" ht="16.199999999999999" customHeight="1">
      <c r="A78" s="24" t="s">
        <v>56</v>
      </c>
      <c r="B78" s="25"/>
      <c r="C78" s="25"/>
      <c r="D78" s="25"/>
      <c r="E78" s="25"/>
      <c r="F78" s="25"/>
      <c r="G78" s="25"/>
      <c r="H78" s="25"/>
      <c r="I78" s="26"/>
      <c r="J78" s="29">
        <v>100</v>
      </c>
      <c r="K78" s="73">
        <v>6.3300000000000001</v>
      </c>
      <c r="L78" s="73">
        <v>4.7000000000000002</v>
      </c>
      <c r="M78" s="73">
        <v>7.5</v>
      </c>
      <c r="N78" s="28">
        <f t="shared" ref="N78:N81" si="11">(K78+M78)*4+(L78*9)</f>
        <v>97.620000000000005</v>
      </c>
      <c r="O78" s="29" t="s">
        <v>57</v>
      </c>
      <c r="P78" s="10"/>
    </row>
    <row r="79" ht="15" customHeight="1">
      <c r="A79" s="24" t="s">
        <v>58</v>
      </c>
      <c r="B79" s="25"/>
      <c r="C79" s="25"/>
      <c r="D79" s="25"/>
      <c r="E79" s="25"/>
      <c r="F79" s="25"/>
      <c r="G79" s="25"/>
      <c r="H79" s="25"/>
      <c r="I79" s="26"/>
      <c r="J79" s="29">
        <v>250</v>
      </c>
      <c r="K79" s="29">
        <v>7.2300000000000004</v>
      </c>
      <c r="L79" s="29">
        <v>9.75</v>
      </c>
      <c r="M79" s="29">
        <v>55</v>
      </c>
      <c r="N79" s="28">
        <f t="shared" si="11"/>
        <v>336.67000000000002</v>
      </c>
      <c r="O79" s="29">
        <v>139</v>
      </c>
      <c r="P79" s="10"/>
    </row>
    <row r="80" ht="12" customHeight="1">
      <c r="A80" s="37" t="s">
        <v>59</v>
      </c>
      <c r="B80" s="38"/>
      <c r="C80" s="38"/>
      <c r="D80" s="38"/>
      <c r="E80" s="38"/>
      <c r="F80" s="38"/>
      <c r="G80" s="38"/>
      <c r="H80" s="38"/>
      <c r="I80" s="39"/>
      <c r="J80" s="29">
        <v>180</v>
      </c>
      <c r="K80" s="29">
        <v>0.80000000000000004</v>
      </c>
      <c r="L80" s="29">
        <v>0.12</v>
      </c>
      <c r="M80" s="29">
        <v>28.789999999999999</v>
      </c>
      <c r="N80" s="28">
        <f t="shared" si="11"/>
        <v>119.44</v>
      </c>
      <c r="O80" s="29">
        <v>639</v>
      </c>
      <c r="P80" s="10"/>
    </row>
    <row r="81" ht="13.199999999999999" customHeight="1">
      <c r="A81" s="37" t="s">
        <v>33</v>
      </c>
      <c r="B81" s="38"/>
      <c r="C81" s="38"/>
      <c r="D81" s="38"/>
      <c r="E81" s="38"/>
      <c r="F81" s="38"/>
      <c r="G81" s="38"/>
      <c r="H81" s="38"/>
      <c r="I81" s="39"/>
      <c r="J81" s="30">
        <v>20</v>
      </c>
      <c r="K81" s="30">
        <v>1.6100000000000001</v>
      </c>
      <c r="L81" s="30">
        <v>0.20000000000000001</v>
      </c>
      <c r="M81" s="30">
        <v>9.7599999999999998</v>
      </c>
      <c r="N81" s="28">
        <f t="shared" si="11"/>
        <v>47.279999999999994</v>
      </c>
      <c r="O81" s="29">
        <v>4</v>
      </c>
      <c r="P81" s="10"/>
    </row>
    <row r="82" ht="12" customHeight="1">
      <c r="A82" s="49" t="s">
        <v>25</v>
      </c>
      <c r="B82" s="49"/>
      <c r="C82" s="49"/>
      <c r="D82" s="49"/>
      <c r="E82" s="49"/>
      <c r="F82" s="49"/>
      <c r="G82" s="49"/>
      <c r="H82" s="49"/>
      <c r="I82" s="49"/>
      <c r="J82" s="19">
        <f>SUM(J77:J81)</f>
        <v>550</v>
      </c>
      <c r="K82" s="19">
        <f t="shared" si="9"/>
        <v>15.970000000000001</v>
      </c>
      <c r="L82" s="19">
        <f t="shared" si="9"/>
        <v>14.769999999999998</v>
      </c>
      <c r="M82" s="19">
        <f t="shared" si="9"/>
        <v>101.05</v>
      </c>
      <c r="N82" s="19">
        <f t="shared" si="9"/>
        <v>601.00999999999999</v>
      </c>
      <c r="O82" s="70"/>
      <c r="P82" s="10"/>
    </row>
    <row r="83" ht="12" customHeight="1">
      <c r="A83" s="57"/>
      <c r="B83" s="57"/>
      <c r="C83" s="57"/>
      <c r="D83" s="57"/>
      <c r="E83" s="57"/>
      <c r="F83" s="57"/>
      <c r="G83" s="57"/>
      <c r="H83" s="57"/>
      <c r="I83" s="57"/>
      <c r="J83" s="14"/>
      <c r="K83" s="14" t="s">
        <v>35</v>
      </c>
      <c r="L83" s="14"/>
      <c r="M83" s="14"/>
      <c r="N83" s="14"/>
      <c r="O83" s="70"/>
      <c r="P83" s="10"/>
    </row>
    <row r="84" ht="15.449999999999999" customHeight="1">
      <c r="A84" s="14" t="s">
        <v>36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0"/>
    </row>
    <row r="85" ht="12.9" customHeight="1">
      <c r="A85" s="16" t="s">
        <v>7</v>
      </c>
      <c r="B85" s="17"/>
      <c r="C85" s="17"/>
      <c r="D85" s="17"/>
      <c r="E85" s="17"/>
      <c r="F85" s="17"/>
      <c r="G85" s="17"/>
      <c r="H85" s="17"/>
      <c r="I85" s="18"/>
      <c r="J85" s="19" t="s">
        <v>8</v>
      </c>
      <c r="K85" s="19" t="s">
        <v>9</v>
      </c>
      <c r="L85" s="19"/>
      <c r="M85" s="19"/>
      <c r="N85" s="19" t="s">
        <v>46</v>
      </c>
      <c r="O85" s="19" t="s">
        <v>11</v>
      </c>
      <c r="P85" s="10"/>
    </row>
    <row r="86" ht="21.600000000000001" customHeight="1">
      <c r="A86" s="20"/>
      <c r="B86" s="14"/>
      <c r="C86" s="14"/>
      <c r="D86" s="14"/>
      <c r="E86" s="14"/>
      <c r="F86" s="14"/>
      <c r="G86" s="14"/>
      <c r="H86" s="14"/>
      <c r="I86" s="21"/>
      <c r="J86" s="19"/>
      <c r="K86" s="19" t="s">
        <v>12</v>
      </c>
      <c r="L86" s="19" t="s">
        <v>13</v>
      </c>
      <c r="M86" s="19" t="s">
        <v>14</v>
      </c>
      <c r="N86" s="19"/>
      <c r="O86" s="19"/>
      <c r="P86" s="10"/>
    </row>
    <row r="87" ht="16.199999999999999" customHeight="1">
      <c r="A87" s="24" t="s">
        <v>56</v>
      </c>
      <c r="B87" s="25"/>
      <c r="C87" s="25"/>
      <c r="D87" s="25"/>
      <c r="E87" s="25"/>
      <c r="F87" s="25"/>
      <c r="G87" s="25"/>
      <c r="H87" s="25"/>
      <c r="I87" s="26"/>
      <c r="J87" s="29">
        <v>100</v>
      </c>
      <c r="K87" s="73">
        <v>6.3300000000000001</v>
      </c>
      <c r="L87" s="73">
        <v>4.7000000000000002</v>
      </c>
      <c r="M87" s="73">
        <v>7.5</v>
      </c>
      <c r="N87" s="28">
        <f t="shared" ref="N87:N93" si="12">(K87+M87)*4+(L87*9)</f>
        <v>97.620000000000005</v>
      </c>
      <c r="O87" s="29" t="s">
        <v>57</v>
      </c>
      <c r="P87" s="10"/>
    </row>
    <row r="88" ht="15" customHeight="1">
      <c r="A88" s="24" t="s">
        <v>58</v>
      </c>
      <c r="B88" s="25"/>
      <c r="C88" s="25"/>
      <c r="D88" s="25"/>
      <c r="E88" s="25"/>
      <c r="F88" s="25"/>
      <c r="G88" s="25"/>
      <c r="H88" s="25"/>
      <c r="I88" s="26"/>
      <c r="J88" s="29">
        <v>250</v>
      </c>
      <c r="K88" s="29">
        <v>7.2300000000000004</v>
      </c>
      <c r="L88" s="29">
        <v>9.75</v>
      </c>
      <c r="M88" s="29">
        <v>55</v>
      </c>
      <c r="N88" s="28">
        <f t="shared" si="12"/>
        <v>336.67000000000002</v>
      </c>
      <c r="O88" s="29">
        <v>139</v>
      </c>
      <c r="P88" s="10"/>
    </row>
    <row r="89" ht="13.800000000000001" customHeight="1">
      <c r="A89" s="24" t="s">
        <v>60</v>
      </c>
      <c r="B89" s="25"/>
      <c r="C89" s="25"/>
      <c r="D89" s="25"/>
      <c r="E89" s="25"/>
      <c r="F89" s="25"/>
      <c r="G89" s="25"/>
      <c r="H89" s="25"/>
      <c r="I89" s="26"/>
      <c r="J89" s="29">
        <v>100</v>
      </c>
      <c r="K89" s="73">
        <v>9.9499999999999993</v>
      </c>
      <c r="L89" s="73">
        <v>9.9299999999999997</v>
      </c>
      <c r="M89" s="73">
        <v>3.96</v>
      </c>
      <c r="N89" s="28">
        <f t="shared" si="12"/>
        <v>145.00999999999999</v>
      </c>
      <c r="O89" s="29">
        <v>439</v>
      </c>
      <c r="P89" s="10"/>
    </row>
    <row r="90" ht="14.4" customHeight="1">
      <c r="A90" s="24" t="s">
        <v>61</v>
      </c>
      <c r="B90" s="25"/>
      <c r="C90" s="25"/>
      <c r="D90" s="25"/>
      <c r="E90" s="25"/>
      <c r="F90" s="25"/>
      <c r="G90" s="25"/>
      <c r="H90" s="25"/>
      <c r="I90" s="26"/>
      <c r="J90" s="29">
        <v>180</v>
      </c>
      <c r="K90" s="113">
        <v>4.5</v>
      </c>
      <c r="L90" s="113">
        <v>7.5599999999999996</v>
      </c>
      <c r="M90" s="113">
        <v>25.010000000000002</v>
      </c>
      <c r="N90" s="28">
        <f t="shared" si="12"/>
        <v>186.07999999999998</v>
      </c>
      <c r="O90" s="29">
        <v>717</v>
      </c>
      <c r="P90" s="10"/>
    </row>
    <row r="91" ht="12" customHeight="1">
      <c r="A91" s="37" t="s">
        <v>59</v>
      </c>
      <c r="B91" s="38"/>
      <c r="C91" s="38"/>
      <c r="D91" s="38"/>
      <c r="E91" s="38"/>
      <c r="F91" s="38"/>
      <c r="G91" s="38"/>
      <c r="H91" s="38"/>
      <c r="I91" s="39"/>
      <c r="J91" s="29">
        <v>180</v>
      </c>
      <c r="K91" s="29">
        <v>0.80000000000000004</v>
      </c>
      <c r="L91" s="29">
        <v>0.12</v>
      </c>
      <c r="M91" s="29">
        <v>28.789999999999999</v>
      </c>
      <c r="N91" s="28">
        <f t="shared" si="12"/>
        <v>119.44</v>
      </c>
      <c r="O91" s="29">
        <v>639</v>
      </c>
      <c r="P91" s="10"/>
    </row>
    <row r="92" ht="13.199999999999999" customHeight="1">
      <c r="A92" s="37" t="s">
        <v>33</v>
      </c>
      <c r="B92" s="38"/>
      <c r="C92" s="38"/>
      <c r="D92" s="38"/>
      <c r="E92" s="38"/>
      <c r="F92" s="38"/>
      <c r="G92" s="38"/>
      <c r="H92" s="38"/>
      <c r="I92" s="39"/>
      <c r="J92" s="30">
        <v>20</v>
      </c>
      <c r="K92" s="30">
        <v>1.6100000000000001</v>
      </c>
      <c r="L92" s="30">
        <v>0.20000000000000001</v>
      </c>
      <c r="M92" s="30">
        <v>9.7599999999999998</v>
      </c>
      <c r="N92" s="28">
        <f t="shared" si="12"/>
        <v>47.279999999999994</v>
      </c>
      <c r="O92" s="29">
        <v>4</v>
      </c>
      <c r="P92" s="10"/>
    </row>
    <row r="93" ht="15" customHeight="1">
      <c r="A93" s="42" t="s">
        <v>22</v>
      </c>
      <c r="B93" s="43"/>
      <c r="C93" s="43"/>
      <c r="D93" s="43"/>
      <c r="E93" s="43"/>
      <c r="F93" s="43"/>
      <c r="G93" s="43"/>
      <c r="H93" s="43"/>
      <c r="I93" s="44"/>
      <c r="J93" s="45">
        <v>10</v>
      </c>
      <c r="K93" s="45">
        <v>0.84999999999999998</v>
      </c>
      <c r="L93" s="45">
        <v>0.33000000000000002</v>
      </c>
      <c r="M93" s="45">
        <v>4.8300000000000001</v>
      </c>
      <c r="N93" s="28">
        <f t="shared" si="12"/>
        <v>25.689999999999998</v>
      </c>
      <c r="O93" s="46" t="s">
        <v>23</v>
      </c>
      <c r="P93" s="10"/>
    </row>
    <row r="94" ht="14.4" customHeight="1">
      <c r="A94" s="63" t="s">
        <v>25</v>
      </c>
      <c r="B94" s="64"/>
      <c r="C94" s="64"/>
      <c r="D94" s="64"/>
      <c r="E94" s="64"/>
      <c r="F94" s="64"/>
      <c r="G94" s="64"/>
      <c r="H94" s="64"/>
      <c r="I94" s="65"/>
      <c r="J94" s="114">
        <f>SUM(J87:J93)</f>
        <v>840</v>
      </c>
      <c r="K94" s="114">
        <f t="shared" ref="K94:N94" si="13">K87+K88+K89+K90+K91+K92+K93</f>
        <v>31.27</v>
      </c>
      <c r="L94" s="114">
        <f t="shared" si="13"/>
        <v>32.589999999999996</v>
      </c>
      <c r="M94" s="114">
        <f t="shared" si="13"/>
        <v>134.84999999999999</v>
      </c>
      <c r="N94" s="114">
        <f t="shared" si="13"/>
        <v>957.78999999999996</v>
      </c>
      <c r="O94" s="115" t="s">
        <v>34</v>
      </c>
      <c r="P94" s="10"/>
    </row>
    <row r="95" ht="12" customHeight="1">
      <c r="A95" s="19" t="s">
        <v>39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0"/>
      <c r="Q95" s="10"/>
    </row>
    <row r="96" ht="12" customHeight="1">
      <c r="A96" s="116" t="s">
        <v>7</v>
      </c>
      <c r="B96" s="15"/>
      <c r="C96" s="15"/>
      <c r="D96" s="15"/>
      <c r="E96" s="15"/>
      <c r="F96" s="15"/>
      <c r="G96" s="15"/>
      <c r="H96" s="15"/>
      <c r="I96" s="117"/>
      <c r="J96" s="118" t="s">
        <v>8</v>
      </c>
      <c r="K96" s="20" t="s">
        <v>9</v>
      </c>
      <c r="L96" s="14"/>
      <c r="M96" s="21"/>
      <c r="N96" s="118" t="s">
        <v>46</v>
      </c>
      <c r="O96" s="118" t="s">
        <v>11</v>
      </c>
      <c r="P96" s="10"/>
      <c r="Q96" s="10"/>
    </row>
    <row r="97" ht="12" customHeight="1">
      <c r="A97" s="20"/>
      <c r="B97" s="14"/>
      <c r="C97" s="14"/>
      <c r="D97" s="14"/>
      <c r="E97" s="14"/>
      <c r="F97" s="14"/>
      <c r="G97" s="14"/>
      <c r="H97" s="14"/>
      <c r="I97" s="21"/>
      <c r="J97" s="85"/>
      <c r="K97" s="19" t="s">
        <v>12</v>
      </c>
      <c r="L97" s="19" t="s">
        <v>13</v>
      </c>
      <c r="M97" s="19" t="s">
        <v>14</v>
      </c>
      <c r="N97" s="85"/>
      <c r="O97" s="85"/>
      <c r="P97" s="10"/>
      <c r="Q97" s="10"/>
    </row>
    <row r="98" ht="15" customHeight="1">
      <c r="A98" s="119" t="s">
        <v>62</v>
      </c>
      <c r="B98" s="120"/>
      <c r="C98" s="120"/>
      <c r="D98" s="120"/>
      <c r="E98" s="120"/>
      <c r="F98" s="120"/>
      <c r="G98" s="120"/>
      <c r="H98" s="120"/>
      <c r="I98" s="121"/>
      <c r="J98" s="29">
        <v>80</v>
      </c>
      <c r="K98" s="73">
        <v>5.7999999999999998</v>
      </c>
      <c r="L98" s="73">
        <v>9.9199999999999999</v>
      </c>
      <c r="M98" s="73">
        <v>31.800000000000001</v>
      </c>
      <c r="N98" s="73">
        <v>239.19999999999999</v>
      </c>
      <c r="O98" s="29">
        <v>426</v>
      </c>
      <c r="P98" s="10"/>
      <c r="Q98" s="10"/>
    </row>
    <row r="99" ht="15.6" customHeight="1">
      <c r="A99" s="91" t="s">
        <v>41</v>
      </c>
      <c r="B99" s="92"/>
      <c r="C99" s="92"/>
      <c r="D99" s="92"/>
      <c r="E99" s="92"/>
      <c r="F99" s="92"/>
      <c r="G99" s="92"/>
      <c r="H99" s="92"/>
      <c r="I99" s="93"/>
      <c r="J99" s="45">
        <v>200</v>
      </c>
      <c r="K99" s="122">
        <v>0.80000000000000004</v>
      </c>
      <c r="L99" s="122">
        <v>0</v>
      </c>
      <c r="M99" s="122">
        <v>23</v>
      </c>
      <c r="N99" s="94">
        <v>94</v>
      </c>
      <c r="O99" s="45" t="s">
        <v>42</v>
      </c>
      <c r="P99" s="10"/>
      <c r="Q99" s="10"/>
    </row>
    <row r="100" ht="12.75" customHeight="1">
      <c r="A100" s="123" t="s">
        <v>25</v>
      </c>
      <c r="B100" s="124"/>
      <c r="C100" s="124"/>
      <c r="D100" s="124"/>
      <c r="E100" s="124"/>
      <c r="F100" s="124"/>
      <c r="G100" s="124"/>
      <c r="H100" s="124"/>
      <c r="I100" s="125"/>
      <c r="J100" s="114">
        <f>J98+J99</f>
        <v>280</v>
      </c>
      <c r="K100" s="114">
        <f t="shared" ref="K100:N100" si="14">K98+K99</f>
        <v>6.5999999999999996</v>
      </c>
      <c r="L100" s="114">
        <f t="shared" si="14"/>
        <v>9.9199999999999999</v>
      </c>
      <c r="M100" s="114">
        <f t="shared" si="14"/>
        <v>54.799999999999997</v>
      </c>
      <c r="N100" s="114">
        <f t="shared" si="14"/>
        <v>333.19999999999999</v>
      </c>
      <c r="O100" s="99"/>
      <c r="P100" s="10"/>
      <c r="Q100" s="10"/>
    </row>
    <row r="101" ht="16.199999999999999" customHeight="1">
      <c r="A101" s="14" t="s">
        <v>63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0"/>
    </row>
    <row r="102" ht="16.199999999999999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4"/>
      <c r="K102" s="14" t="s">
        <v>6</v>
      </c>
      <c r="L102" s="14"/>
      <c r="M102" s="14"/>
      <c r="N102" s="14"/>
      <c r="O102" s="14"/>
      <c r="P102" s="10"/>
    </row>
    <row r="103" ht="12.9" customHeight="1">
      <c r="A103" s="16" t="s">
        <v>7</v>
      </c>
      <c r="B103" s="17"/>
      <c r="C103" s="17"/>
      <c r="D103" s="17"/>
      <c r="E103" s="17"/>
      <c r="F103" s="17"/>
      <c r="G103" s="17"/>
      <c r="H103" s="17"/>
      <c r="I103" s="18"/>
      <c r="J103" s="19" t="s">
        <v>8</v>
      </c>
      <c r="K103" s="19" t="s">
        <v>9</v>
      </c>
      <c r="L103" s="19"/>
      <c r="M103" s="19"/>
      <c r="N103" s="19" t="s">
        <v>46</v>
      </c>
      <c r="O103" s="19" t="s">
        <v>11</v>
      </c>
      <c r="P103" s="10"/>
    </row>
    <row r="104" ht="25.649999999999999" customHeight="1">
      <c r="A104" s="20"/>
      <c r="B104" s="14"/>
      <c r="C104" s="14"/>
      <c r="D104" s="14"/>
      <c r="E104" s="14"/>
      <c r="F104" s="14"/>
      <c r="G104" s="14"/>
      <c r="H104" s="14"/>
      <c r="I104" s="21"/>
      <c r="J104" s="19"/>
      <c r="K104" s="19" t="s">
        <v>12</v>
      </c>
      <c r="L104" s="19" t="s">
        <v>13</v>
      </c>
      <c r="M104" s="19" t="s">
        <v>14</v>
      </c>
      <c r="N104" s="19"/>
      <c r="O104" s="19"/>
      <c r="P104" s="10"/>
    </row>
    <row r="105" ht="14.25" customHeight="1">
      <c r="A105" s="22" t="s">
        <v>15</v>
      </c>
      <c r="B105" s="23"/>
      <c r="C105" s="23"/>
      <c r="D105" s="23"/>
      <c r="E105" s="23"/>
      <c r="F105" s="23"/>
      <c r="G105" s="23"/>
      <c r="H105" s="23"/>
      <c r="I105" s="23"/>
      <c r="J105" s="100"/>
      <c r="K105" s="100"/>
      <c r="L105" s="100"/>
      <c r="M105" s="100"/>
      <c r="N105" s="100"/>
      <c r="O105" s="23"/>
      <c r="P105" s="10"/>
    </row>
    <row r="106" s="101" customFormat="1" ht="26.550000000000001" customHeight="1">
      <c r="A106" s="119" t="s">
        <v>64</v>
      </c>
      <c r="B106" s="120"/>
      <c r="C106" s="120"/>
      <c r="D106" s="120"/>
      <c r="E106" s="120"/>
      <c r="F106" s="120"/>
      <c r="G106" s="120"/>
      <c r="H106" s="120"/>
      <c r="I106" s="121"/>
      <c r="J106" s="29">
        <v>200</v>
      </c>
      <c r="K106" s="102">
        <v>15.1</v>
      </c>
      <c r="L106" s="102">
        <v>17.859999999999999</v>
      </c>
      <c r="M106" s="102">
        <v>44.560000000000002</v>
      </c>
      <c r="N106" s="102">
        <f t="shared" ref="N106:N109" si="15">(K106+M106)*4+(L106*9)</f>
        <v>399.38</v>
      </c>
      <c r="O106" s="29">
        <v>472</v>
      </c>
      <c r="P106" s="103"/>
    </row>
    <row r="107" ht="15" customHeight="1">
      <c r="A107" s="24" t="s">
        <v>19</v>
      </c>
      <c r="B107" s="25"/>
      <c r="C107" s="25"/>
      <c r="D107" s="25"/>
      <c r="E107" s="25"/>
      <c r="F107" s="25"/>
      <c r="G107" s="25"/>
      <c r="H107" s="25"/>
      <c r="I107" s="26"/>
      <c r="J107" s="29">
        <v>200</v>
      </c>
      <c r="K107" s="29">
        <v>0</v>
      </c>
      <c r="L107" s="29">
        <v>0</v>
      </c>
      <c r="M107" s="29">
        <v>5.5999999999999996</v>
      </c>
      <c r="N107" s="28">
        <f t="shared" si="15"/>
        <v>22.399999999999999</v>
      </c>
      <c r="O107" s="29">
        <v>685</v>
      </c>
      <c r="P107" s="10"/>
    </row>
    <row r="108" s="110" customFormat="1" ht="15" customHeight="1">
      <c r="A108" s="37" t="s">
        <v>53</v>
      </c>
      <c r="B108" s="38"/>
      <c r="C108" s="38"/>
      <c r="D108" s="38"/>
      <c r="E108" s="38"/>
      <c r="F108" s="38"/>
      <c r="G108" s="38"/>
      <c r="H108" s="38"/>
      <c r="I108" s="39"/>
      <c r="J108" s="34">
        <v>30</v>
      </c>
      <c r="K108" s="34">
        <v>2.4199999999999999</v>
      </c>
      <c r="L108" s="34">
        <v>0.29999999999999999</v>
      </c>
      <c r="M108" s="34">
        <v>14.640000000000001</v>
      </c>
      <c r="N108" s="105">
        <f t="shared" si="15"/>
        <v>70.940000000000012</v>
      </c>
      <c r="O108" s="33">
        <v>4</v>
      </c>
      <c r="P108" s="111"/>
    </row>
    <row r="109" s="32" customFormat="1" ht="16.199999999999999" customHeight="1">
      <c r="A109" s="37" t="s">
        <v>24</v>
      </c>
      <c r="B109" s="38"/>
      <c r="C109" s="38"/>
      <c r="D109" s="38"/>
      <c r="E109" s="38"/>
      <c r="F109" s="38"/>
      <c r="G109" s="38"/>
      <c r="H109" s="38"/>
      <c r="I109" s="39"/>
      <c r="J109" s="47">
        <v>120</v>
      </c>
      <c r="K109" s="47">
        <v>0.47999999999999998</v>
      </c>
      <c r="L109" s="47">
        <v>0.23999999999999999</v>
      </c>
      <c r="M109" s="47">
        <v>11.880000000000001</v>
      </c>
      <c r="N109" s="35">
        <f t="shared" si="15"/>
        <v>51.600000000000009</v>
      </c>
      <c r="O109" s="47">
        <v>3</v>
      </c>
      <c r="P109" s="36"/>
    </row>
    <row r="110" ht="12" customHeight="1">
      <c r="A110" s="49" t="s">
        <v>25</v>
      </c>
      <c r="B110" s="49"/>
      <c r="C110" s="49"/>
      <c r="D110" s="49"/>
      <c r="E110" s="49"/>
      <c r="F110" s="49"/>
      <c r="G110" s="49"/>
      <c r="H110" s="49"/>
      <c r="I110" s="49"/>
      <c r="J110" s="19">
        <f>SUM(J104:J109)</f>
        <v>550</v>
      </c>
      <c r="K110" s="19">
        <f>SUM(K104:K109)</f>
        <v>18</v>
      </c>
      <c r="L110" s="19">
        <f>SUM(L104:L109)</f>
        <v>18.399999999999999</v>
      </c>
      <c r="M110" s="19">
        <f>SUM(M104:M109)</f>
        <v>76.680000000000007</v>
      </c>
      <c r="N110" s="19">
        <f>SUM(N104:N109)</f>
        <v>544.31999999999994</v>
      </c>
      <c r="O110" s="70"/>
      <c r="P110" s="10"/>
    </row>
    <row r="111" ht="12.75" customHeight="1">
      <c r="A111" s="20" t="s">
        <v>26</v>
      </c>
      <c r="B111" s="14"/>
      <c r="C111" s="14"/>
      <c r="D111" s="14"/>
      <c r="E111" s="14"/>
      <c r="F111" s="14"/>
      <c r="G111" s="14"/>
      <c r="H111" s="14"/>
      <c r="I111" s="14"/>
      <c r="J111" s="15"/>
      <c r="K111" s="15"/>
      <c r="L111" s="15"/>
      <c r="M111" s="15"/>
      <c r="N111" s="15"/>
      <c r="O111" s="126"/>
      <c r="P111" s="10"/>
    </row>
    <row r="112" s="101" customFormat="1" ht="16.199999999999999" customHeight="1">
      <c r="A112" s="24" t="s">
        <v>47</v>
      </c>
      <c r="B112" s="25"/>
      <c r="C112" s="25"/>
      <c r="D112" s="25"/>
      <c r="E112" s="25"/>
      <c r="F112" s="25"/>
      <c r="G112" s="25"/>
      <c r="H112" s="25"/>
      <c r="I112" s="26"/>
      <c r="J112" s="72">
        <v>70</v>
      </c>
      <c r="K112" s="72">
        <v>5.5999999999999996</v>
      </c>
      <c r="L112" s="72">
        <v>12.6</v>
      </c>
      <c r="M112" s="72">
        <v>13.130000000000001</v>
      </c>
      <c r="N112" s="102">
        <f t="shared" ref="N112:N116" si="16">(K112+M112)*4+(L112*9)</f>
        <v>188.31999999999999</v>
      </c>
      <c r="O112" s="29" t="s">
        <v>48</v>
      </c>
      <c r="P112" s="103"/>
    </row>
    <row r="113" ht="16.800000000000001" customHeight="1">
      <c r="A113" s="24" t="s">
        <v>65</v>
      </c>
      <c r="B113" s="25"/>
      <c r="C113" s="25"/>
      <c r="D113" s="25"/>
      <c r="E113" s="25"/>
      <c r="F113" s="25"/>
      <c r="G113" s="25"/>
      <c r="H113" s="25"/>
      <c r="I113" s="26"/>
      <c r="J113" s="29">
        <v>200</v>
      </c>
      <c r="K113" s="72">
        <v>10.390000000000001</v>
      </c>
      <c r="L113" s="72">
        <v>5.4299999999999997</v>
      </c>
      <c r="M113" s="72">
        <v>38.229999999999997</v>
      </c>
      <c r="N113" s="28">
        <f t="shared" si="16"/>
        <v>243.34999999999999</v>
      </c>
      <c r="O113" s="29">
        <v>451</v>
      </c>
      <c r="P113" s="10"/>
    </row>
    <row r="114" ht="15" customHeight="1">
      <c r="A114" s="24" t="s">
        <v>19</v>
      </c>
      <c r="B114" s="25"/>
      <c r="C114" s="25"/>
      <c r="D114" s="25"/>
      <c r="E114" s="25"/>
      <c r="F114" s="25"/>
      <c r="G114" s="25"/>
      <c r="H114" s="25"/>
      <c r="I114" s="26"/>
      <c r="J114" s="29">
        <v>200</v>
      </c>
      <c r="K114" s="29">
        <v>0</v>
      </c>
      <c r="L114" s="29">
        <v>0</v>
      </c>
      <c r="M114" s="29">
        <v>5.5999999999999996</v>
      </c>
      <c r="N114" s="28">
        <f t="shared" si="16"/>
        <v>22.399999999999999</v>
      </c>
      <c r="O114" s="29">
        <v>685</v>
      </c>
      <c r="P114" s="10"/>
    </row>
    <row r="115" ht="13.199999999999999" customHeight="1">
      <c r="A115" s="37" t="s">
        <v>33</v>
      </c>
      <c r="B115" s="38"/>
      <c r="C115" s="38"/>
      <c r="D115" s="38"/>
      <c r="E115" s="38"/>
      <c r="F115" s="38"/>
      <c r="G115" s="38"/>
      <c r="H115" s="38"/>
      <c r="I115" s="39"/>
      <c r="J115" s="30">
        <v>20</v>
      </c>
      <c r="K115" s="30">
        <v>1.6100000000000001</v>
      </c>
      <c r="L115" s="30">
        <v>0.20000000000000001</v>
      </c>
      <c r="M115" s="30">
        <v>9.7599999999999998</v>
      </c>
      <c r="N115" s="28">
        <f t="shared" si="16"/>
        <v>47.279999999999994</v>
      </c>
      <c r="O115" s="29">
        <v>4</v>
      </c>
      <c r="P115" s="10"/>
    </row>
    <row r="116" s="32" customFormat="1" ht="16.199999999999999" customHeight="1">
      <c r="A116" s="37" t="s">
        <v>24</v>
      </c>
      <c r="B116" s="38"/>
      <c r="C116" s="38"/>
      <c r="D116" s="38"/>
      <c r="E116" s="38"/>
      <c r="F116" s="38"/>
      <c r="G116" s="38"/>
      <c r="H116" s="38"/>
      <c r="I116" s="39"/>
      <c r="J116" s="47">
        <v>100</v>
      </c>
      <c r="K116" s="47">
        <v>0.40000000000000002</v>
      </c>
      <c r="L116" s="47">
        <v>0.20000000000000001</v>
      </c>
      <c r="M116" s="47">
        <v>9.9000000000000004</v>
      </c>
      <c r="N116" s="35">
        <f t="shared" si="16"/>
        <v>43</v>
      </c>
      <c r="O116" s="47">
        <v>3</v>
      </c>
      <c r="P116" s="36"/>
    </row>
    <row r="117" ht="12" customHeight="1">
      <c r="A117" s="49" t="s">
        <v>25</v>
      </c>
      <c r="B117" s="49"/>
      <c r="C117" s="49"/>
      <c r="D117" s="49"/>
      <c r="E117" s="49"/>
      <c r="F117" s="49"/>
      <c r="G117" s="49"/>
      <c r="H117" s="49"/>
      <c r="I117" s="49"/>
      <c r="J117" s="19">
        <f>SUM(J112:J116)</f>
        <v>590</v>
      </c>
      <c r="K117" s="19">
        <f t="shared" ref="K117:N117" si="17">SUM(K112:K116)</f>
        <v>18</v>
      </c>
      <c r="L117" s="19">
        <f t="shared" si="17"/>
        <v>18.43</v>
      </c>
      <c r="M117" s="19">
        <f t="shared" si="17"/>
        <v>76.620000000000005</v>
      </c>
      <c r="N117" s="19">
        <f t="shared" si="17"/>
        <v>544.34999999999991</v>
      </c>
      <c r="O117" s="70"/>
      <c r="P117" s="10"/>
    </row>
    <row r="118" ht="18" customHeight="1">
      <c r="A118" s="14" t="s">
        <v>55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0"/>
    </row>
    <row r="119" ht="12.9" customHeight="1">
      <c r="A119" s="16" t="s">
        <v>7</v>
      </c>
      <c r="B119" s="17"/>
      <c r="C119" s="17"/>
      <c r="D119" s="17"/>
      <c r="E119" s="17"/>
      <c r="F119" s="17"/>
      <c r="G119" s="17"/>
      <c r="H119" s="17"/>
      <c r="I119" s="18"/>
      <c r="J119" s="19" t="s">
        <v>8</v>
      </c>
      <c r="K119" s="19" t="s">
        <v>9</v>
      </c>
      <c r="L119" s="19"/>
      <c r="M119" s="19"/>
      <c r="N119" s="19" t="s">
        <v>46</v>
      </c>
      <c r="O119" s="19" t="s">
        <v>11</v>
      </c>
      <c r="P119" s="10"/>
    </row>
    <row r="120" ht="25.649999999999999" customHeight="1">
      <c r="A120" s="20"/>
      <c r="B120" s="14"/>
      <c r="C120" s="14"/>
      <c r="D120" s="14"/>
      <c r="E120" s="14"/>
      <c r="F120" s="14"/>
      <c r="G120" s="14"/>
      <c r="H120" s="14"/>
      <c r="I120" s="21"/>
      <c r="J120" s="19"/>
      <c r="K120" s="19" t="s">
        <v>12</v>
      </c>
      <c r="L120" s="19" t="s">
        <v>13</v>
      </c>
      <c r="M120" s="19" t="s">
        <v>14</v>
      </c>
      <c r="N120" s="19"/>
      <c r="O120" s="19"/>
      <c r="P120" s="10"/>
    </row>
    <row r="121" s="110" customFormat="1" ht="14.550000000000001" customHeight="1">
      <c r="A121" s="24" t="s">
        <v>66</v>
      </c>
      <c r="B121" s="25"/>
      <c r="C121" s="25"/>
      <c r="D121" s="25"/>
      <c r="E121" s="25"/>
      <c r="F121" s="25"/>
      <c r="G121" s="25"/>
      <c r="H121" s="25"/>
      <c r="I121" s="26"/>
      <c r="J121" s="60">
        <v>100</v>
      </c>
      <c r="K121" s="34">
        <v>0.47999999999999998</v>
      </c>
      <c r="L121" s="34">
        <v>0.059999999999999998</v>
      </c>
      <c r="M121" s="34">
        <v>1.5600000000000001</v>
      </c>
      <c r="N121" s="105">
        <f t="shared" ref="N121:N124" si="18">(K121+M121)*4+(L121*9)</f>
        <v>8.6999999999999993</v>
      </c>
      <c r="O121" s="33">
        <v>321</v>
      </c>
      <c r="P121" s="111"/>
    </row>
    <row r="122" ht="13.800000000000001" customHeight="1">
      <c r="A122" s="24" t="s">
        <v>67</v>
      </c>
      <c r="B122" s="25"/>
      <c r="C122" s="25"/>
      <c r="D122" s="25"/>
      <c r="E122" s="25"/>
      <c r="F122" s="25"/>
      <c r="G122" s="25"/>
      <c r="H122" s="25"/>
      <c r="I122" s="26"/>
      <c r="J122" s="127">
        <v>250</v>
      </c>
      <c r="K122" s="73">
        <v>15.75</v>
      </c>
      <c r="L122" s="73">
        <v>14.75</v>
      </c>
      <c r="M122" s="73">
        <v>52</v>
      </c>
      <c r="N122" s="28">
        <f t="shared" si="18"/>
        <v>403.75</v>
      </c>
      <c r="O122" s="29">
        <v>110</v>
      </c>
      <c r="P122" s="10"/>
    </row>
    <row r="123" ht="15" customHeight="1">
      <c r="A123" s="24" t="s">
        <v>19</v>
      </c>
      <c r="B123" s="25"/>
      <c r="C123" s="25"/>
      <c r="D123" s="25"/>
      <c r="E123" s="25"/>
      <c r="F123" s="25"/>
      <c r="G123" s="25"/>
      <c r="H123" s="25"/>
      <c r="I123" s="26"/>
      <c r="J123" s="29">
        <v>200</v>
      </c>
      <c r="K123" s="29">
        <v>0</v>
      </c>
      <c r="L123" s="29">
        <v>0</v>
      </c>
      <c r="M123" s="29">
        <v>5.5999999999999996</v>
      </c>
      <c r="N123" s="28">
        <f t="shared" si="18"/>
        <v>22.399999999999999</v>
      </c>
      <c r="O123" s="29">
        <v>685</v>
      </c>
      <c r="P123" s="10"/>
    </row>
    <row r="124" ht="13.199999999999999" customHeight="1">
      <c r="A124" s="37" t="s">
        <v>33</v>
      </c>
      <c r="B124" s="38"/>
      <c r="C124" s="38"/>
      <c r="D124" s="38"/>
      <c r="E124" s="38"/>
      <c r="F124" s="38"/>
      <c r="G124" s="38"/>
      <c r="H124" s="38"/>
      <c r="I124" s="39"/>
      <c r="J124" s="30">
        <v>20</v>
      </c>
      <c r="K124" s="30">
        <v>1.6100000000000001</v>
      </c>
      <c r="L124" s="30">
        <v>0.20000000000000001</v>
      </c>
      <c r="M124" s="30">
        <v>9.7599999999999998</v>
      </c>
      <c r="N124" s="28">
        <f t="shared" si="18"/>
        <v>47.279999999999994</v>
      </c>
      <c r="O124" s="29">
        <v>4</v>
      </c>
      <c r="P124" s="10"/>
    </row>
    <row r="125" ht="12" customHeight="1">
      <c r="A125" s="63" t="s">
        <v>25</v>
      </c>
      <c r="B125" s="64"/>
      <c r="C125" s="64"/>
      <c r="D125" s="64"/>
      <c r="E125" s="64"/>
      <c r="F125" s="64"/>
      <c r="G125" s="64"/>
      <c r="H125" s="64"/>
      <c r="I125" s="65"/>
      <c r="J125" s="66">
        <f>SUM(J121:J124)</f>
        <v>570</v>
      </c>
      <c r="K125" s="66">
        <f t="shared" ref="K125:N125" si="19">SUM(K121:K124)</f>
        <v>17.84</v>
      </c>
      <c r="L125" s="66">
        <f t="shared" si="19"/>
        <v>15.01</v>
      </c>
      <c r="M125" s="66">
        <f t="shared" si="19"/>
        <v>68.920000000000002</v>
      </c>
      <c r="N125" s="66">
        <f t="shared" si="19"/>
        <v>482.12999999999994</v>
      </c>
      <c r="O125" s="82" t="s">
        <v>34</v>
      </c>
      <c r="P125" s="10"/>
    </row>
    <row r="126" ht="16.199999999999999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9"/>
      <c r="K126" s="69" t="s">
        <v>35</v>
      </c>
      <c r="L126" s="69"/>
      <c r="M126" s="69"/>
      <c r="N126" s="69"/>
      <c r="O126" s="128"/>
      <c r="P126" s="10"/>
    </row>
    <row r="127" ht="18" customHeight="1">
      <c r="A127" s="14" t="s">
        <v>36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0"/>
    </row>
    <row r="128" ht="12.9" customHeight="1">
      <c r="A128" s="16" t="s">
        <v>7</v>
      </c>
      <c r="B128" s="17"/>
      <c r="C128" s="17"/>
      <c r="D128" s="17"/>
      <c r="E128" s="17"/>
      <c r="F128" s="17"/>
      <c r="G128" s="17"/>
      <c r="H128" s="17"/>
      <c r="I128" s="18"/>
      <c r="J128" s="19" t="s">
        <v>8</v>
      </c>
      <c r="K128" s="19" t="s">
        <v>9</v>
      </c>
      <c r="L128" s="19"/>
      <c r="M128" s="19"/>
      <c r="N128" s="19" t="s">
        <v>46</v>
      </c>
      <c r="O128" s="19" t="s">
        <v>11</v>
      </c>
      <c r="P128" s="10"/>
    </row>
    <row r="129" ht="25.649999999999999" customHeight="1">
      <c r="A129" s="20"/>
      <c r="B129" s="14"/>
      <c r="C129" s="14"/>
      <c r="D129" s="14"/>
      <c r="E129" s="14"/>
      <c r="F129" s="14"/>
      <c r="G129" s="14"/>
      <c r="H129" s="14"/>
      <c r="I129" s="21"/>
      <c r="J129" s="19"/>
      <c r="K129" s="19" t="s">
        <v>12</v>
      </c>
      <c r="L129" s="19" t="s">
        <v>13</v>
      </c>
      <c r="M129" s="19" t="s">
        <v>14</v>
      </c>
      <c r="N129" s="19"/>
      <c r="O129" s="19"/>
      <c r="P129" s="10"/>
    </row>
    <row r="130" s="110" customFormat="1" ht="14.550000000000001" customHeight="1">
      <c r="A130" s="24" t="s">
        <v>66</v>
      </c>
      <c r="B130" s="25"/>
      <c r="C130" s="25"/>
      <c r="D130" s="25"/>
      <c r="E130" s="25"/>
      <c r="F130" s="25"/>
      <c r="G130" s="25"/>
      <c r="H130" s="25"/>
      <c r="I130" s="26"/>
      <c r="J130" s="60">
        <v>100</v>
      </c>
      <c r="K130" s="34">
        <v>0.47999999999999998</v>
      </c>
      <c r="L130" s="34">
        <v>0.059999999999999998</v>
      </c>
      <c r="M130" s="34">
        <v>1.5600000000000001</v>
      </c>
      <c r="N130" s="105">
        <f t="shared" ref="N130:N136" si="20">(K130+M130)*4+(L130*9)</f>
        <v>8.6999999999999993</v>
      </c>
      <c r="O130" s="33">
        <v>321</v>
      </c>
      <c r="P130" s="111"/>
    </row>
    <row r="131" ht="13.800000000000001" customHeight="1">
      <c r="A131" s="24" t="s">
        <v>67</v>
      </c>
      <c r="B131" s="25"/>
      <c r="C131" s="25"/>
      <c r="D131" s="25"/>
      <c r="E131" s="25"/>
      <c r="F131" s="25"/>
      <c r="G131" s="25"/>
      <c r="H131" s="25"/>
      <c r="I131" s="26"/>
      <c r="J131" s="127">
        <v>250</v>
      </c>
      <c r="K131" s="73">
        <v>15.75</v>
      </c>
      <c r="L131" s="73">
        <v>14.75</v>
      </c>
      <c r="M131" s="73">
        <v>52</v>
      </c>
      <c r="N131" s="28">
        <f t="shared" si="20"/>
        <v>403.75</v>
      </c>
      <c r="O131" s="29">
        <v>110</v>
      </c>
      <c r="P131" s="10"/>
    </row>
    <row r="132" ht="15" customHeight="1">
      <c r="A132" s="24" t="s">
        <v>68</v>
      </c>
      <c r="B132" s="25"/>
      <c r="C132" s="25"/>
      <c r="D132" s="25"/>
      <c r="E132" s="25"/>
      <c r="F132" s="25"/>
      <c r="G132" s="25"/>
      <c r="H132" s="25"/>
      <c r="I132" s="26"/>
      <c r="J132" s="127">
        <v>100</v>
      </c>
      <c r="K132" s="73">
        <v>8.7799999999999994</v>
      </c>
      <c r="L132" s="73">
        <v>11.050000000000001</v>
      </c>
      <c r="M132" s="73">
        <v>13.1</v>
      </c>
      <c r="N132" s="28">
        <f t="shared" si="20"/>
        <v>186.97</v>
      </c>
      <c r="O132" s="29">
        <v>227</v>
      </c>
      <c r="P132" s="10"/>
    </row>
    <row r="133" ht="13.199999999999999" customHeight="1">
      <c r="A133" s="24" t="s">
        <v>69</v>
      </c>
      <c r="B133" s="25"/>
      <c r="C133" s="25"/>
      <c r="D133" s="25"/>
      <c r="E133" s="25"/>
      <c r="F133" s="25"/>
      <c r="G133" s="25"/>
      <c r="H133" s="25"/>
      <c r="I133" s="26"/>
      <c r="J133" s="59">
        <v>180</v>
      </c>
      <c r="K133" s="61">
        <v>3.7400000000000002</v>
      </c>
      <c r="L133" s="73">
        <v>6.1399999999999997</v>
      </c>
      <c r="M133" s="73">
        <v>47.5</v>
      </c>
      <c r="N133" s="28">
        <f t="shared" si="20"/>
        <v>260.22000000000003</v>
      </c>
      <c r="O133" s="29">
        <v>512</v>
      </c>
      <c r="P133" s="10"/>
    </row>
    <row r="134" ht="15" customHeight="1">
      <c r="A134" s="24" t="s">
        <v>19</v>
      </c>
      <c r="B134" s="25"/>
      <c r="C134" s="25"/>
      <c r="D134" s="25"/>
      <c r="E134" s="25"/>
      <c r="F134" s="25"/>
      <c r="G134" s="25"/>
      <c r="H134" s="25"/>
      <c r="I134" s="26"/>
      <c r="J134" s="29">
        <v>200</v>
      </c>
      <c r="K134" s="29">
        <v>0</v>
      </c>
      <c r="L134" s="29">
        <v>0</v>
      </c>
      <c r="M134" s="29">
        <v>5.5999999999999996</v>
      </c>
      <c r="N134" s="28">
        <f t="shared" si="20"/>
        <v>22.399999999999999</v>
      </c>
      <c r="O134" s="29">
        <v>685</v>
      </c>
      <c r="P134" s="10"/>
    </row>
    <row r="135" ht="13.199999999999999" customHeight="1">
      <c r="A135" s="37" t="s">
        <v>33</v>
      </c>
      <c r="B135" s="38"/>
      <c r="C135" s="38"/>
      <c r="D135" s="38"/>
      <c r="E135" s="38"/>
      <c r="F135" s="38"/>
      <c r="G135" s="38"/>
      <c r="H135" s="38"/>
      <c r="I135" s="39"/>
      <c r="J135" s="30">
        <v>20</v>
      </c>
      <c r="K135" s="30">
        <v>1.6100000000000001</v>
      </c>
      <c r="L135" s="30">
        <v>0.20000000000000001</v>
      </c>
      <c r="M135" s="30">
        <v>9.7599999999999998</v>
      </c>
      <c r="N135" s="28">
        <f t="shared" si="20"/>
        <v>47.279999999999994</v>
      </c>
      <c r="O135" s="29">
        <v>4</v>
      </c>
      <c r="P135" s="10"/>
    </row>
    <row r="136" ht="13.800000000000001" customHeight="1">
      <c r="A136" s="42" t="s">
        <v>22</v>
      </c>
      <c r="B136" s="43"/>
      <c r="C136" s="43"/>
      <c r="D136" s="43"/>
      <c r="E136" s="43"/>
      <c r="F136" s="43"/>
      <c r="G136" s="43"/>
      <c r="H136" s="43"/>
      <c r="I136" s="44"/>
      <c r="J136" s="45">
        <v>10</v>
      </c>
      <c r="K136" s="45">
        <v>0.84999999999999998</v>
      </c>
      <c r="L136" s="45">
        <v>0.33000000000000002</v>
      </c>
      <c r="M136" s="45">
        <v>4.8300000000000001</v>
      </c>
      <c r="N136" s="28">
        <f t="shared" si="20"/>
        <v>25.689999999999998</v>
      </c>
      <c r="O136" s="46" t="s">
        <v>23</v>
      </c>
      <c r="P136" s="10"/>
    </row>
    <row r="137" ht="12" customHeight="1">
      <c r="A137" s="63" t="s">
        <v>25</v>
      </c>
      <c r="B137" s="64"/>
      <c r="C137" s="64"/>
      <c r="D137" s="64"/>
      <c r="E137" s="64"/>
      <c r="F137" s="64"/>
      <c r="G137" s="64"/>
      <c r="H137" s="64"/>
      <c r="I137" s="65"/>
      <c r="J137" s="129">
        <f>J130+J131+J132+J133+J134+J135+J136</f>
        <v>860</v>
      </c>
      <c r="K137" s="130">
        <f t="shared" ref="K137:N137" si="21">K130+K131+K132+K133+K134+K135+K136</f>
        <v>31.210000000000001</v>
      </c>
      <c r="L137" s="130">
        <f t="shared" si="21"/>
        <v>32.530000000000001</v>
      </c>
      <c r="M137" s="130">
        <f t="shared" si="21"/>
        <v>134.34999999999999</v>
      </c>
      <c r="N137" s="130">
        <f t="shared" si="21"/>
        <v>955.00999999999999</v>
      </c>
      <c r="O137" s="82" t="s">
        <v>34</v>
      </c>
      <c r="P137" s="10"/>
    </row>
    <row r="138" ht="12" customHeight="1">
      <c r="A138" s="19" t="s">
        <v>39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0"/>
      <c r="Q138" s="10"/>
    </row>
    <row r="139" ht="10.5" customHeight="1">
      <c r="A139" s="19" t="s">
        <v>7</v>
      </c>
      <c r="B139" s="19"/>
      <c r="C139" s="19"/>
      <c r="D139" s="19"/>
      <c r="E139" s="19"/>
      <c r="F139" s="19"/>
      <c r="G139" s="19"/>
      <c r="H139" s="19"/>
      <c r="I139" s="19"/>
      <c r="J139" s="19" t="s">
        <v>8</v>
      </c>
      <c r="K139" s="19" t="s">
        <v>9</v>
      </c>
      <c r="L139" s="19"/>
      <c r="M139" s="19"/>
      <c r="N139" s="19" t="s">
        <v>46</v>
      </c>
      <c r="O139" s="19" t="s">
        <v>11</v>
      </c>
      <c r="P139" s="10"/>
      <c r="Q139" s="10"/>
    </row>
    <row r="140" ht="1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 t="s">
        <v>12</v>
      </c>
      <c r="L140" s="19" t="s">
        <v>13</v>
      </c>
      <c r="M140" s="19" t="s">
        <v>14</v>
      </c>
      <c r="N140" s="19"/>
      <c r="O140" s="19"/>
      <c r="P140" s="10"/>
      <c r="Q140" s="10"/>
    </row>
    <row r="141" ht="12" customHeight="1">
      <c r="A141" s="86" t="s">
        <v>70</v>
      </c>
      <c r="B141" s="87"/>
      <c r="C141" s="87"/>
      <c r="D141" s="87"/>
      <c r="E141" s="87"/>
      <c r="F141" s="87"/>
      <c r="G141" s="87"/>
      <c r="H141" s="87"/>
      <c r="I141" s="88"/>
      <c r="J141" s="131">
        <v>80</v>
      </c>
      <c r="K141" s="132">
        <v>16.5</v>
      </c>
      <c r="L141" s="132">
        <v>3.02</v>
      </c>
      <c r="M141" s="132">
        <v>33.600000000000001</v>
      </c>
      <c r="N141" s="90">
        <v>218.69999999999999</v>
      </c>
      <c r="O141" s="89">
        <v>444</v>
      </c>
      <c r="P141" s="133"/>
      <c r="Q141" s="10"/>
    </row>
    <row r="142" ht="12" customHeight="1">
      <c r="A142" s="91" t="s">
        <v>41</v>
      </c>
      <c r="B142" s="92"/>
      <c r="C142" s="92"/>
      <c r="D142" s="92"/>
      <c r="E142" s="92"/>
      <c r="F142" s="92"/>
      <c r="G142" s="92"/>
      <c r="H142" s="92"/>
      <c r="I142" s="93"/>
      <c r="J142" s="134">
        <v>200</v>
      </c>
      <c r="K142" s="122">
        <v>0.80000000000000004</v>
      </c>
      <c r="L142" s="122">
        <v>0</v>
      </c>
      <c r="M142" s="122">
        <v>23</v>
      </c>
      <c r="N142" s="94">
        <v>94</v>
      </c>
      <c r="O142" s="45" t="s">
        <v>42</v>
      </c>
      <c r="P142" s="133"/>
      <c r="Q142" s="10"/>
    </row>
    <row r="143" ht="12" customHeight="1">
      <c r="A143" s="123" t="s">
        <v>25</v>
      </c>
      <c r="B143" s="124"/>
      <c r="C143" s="124"/>
      <c r="D143" s="124"/>
      <c r="E143" s="124"/>
      <c r="F143" s="124"/>
      <c r="G143" s="124"/>
      <c r="H143" s="124"/>
      <c r="I143" s="125"/>
      <c r="J143" s="97">
        <f>J142+J141</f>
        <v>280</v>
      </c>
      <c r="K143" s="98">
        <f t="shared" ref="K143:N143" si="22">K142+K141</f>
        <v>17.300000000000001</v>
      </c>
      <c r="L143" s="98">
        <f t="shared" si="22"/>
        <v>3.02</v>
      </c>
      <c r="M143" s="98">
        <f t="shared" si="22"/>
        <v>56.600000000000001</v>
      </c>
      <c r="N143" s="98">
        <f t="shared" si="22"/>
        <v>312.69999999999999</v>
      </c>
      <c r="O143" s="99"/>
      <c r="P143" s="135"/>
      <c r="Q143" s="10"/>
    </row>
    <row r="144" ht="23.550000000000001" customHeight="1">
      <c r="A144" s="14" t="s">
        <v>71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0"/>
    </row>
    <row r="145" ht="23.550000000000001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4"/>
      <c r="K145" s="14" t="s">
        <v>6</v>
      </c>
      <c r="L145" s="14"/>
      <c r="M145" s="14"/>
      <c r="N145" s="14"/>
      <c r="O145" s="14"/>
      <c r="P145" s="10"/>
    </row>
    <row r="146" ht="12.9" customHeight="1">
      <c r="A146" s="16" t="s">
        <v>7</v>
      </c>
      <c r="B146" s="17"/>
      <c r="C146" s="17"/>
      <c r="D146" s="17"/>
      <c r="E146" s="17"/>
      <c r="F146" s="17"/>
      <c r="G146" s="17"/>
      <c r="H146" s="17"/>
      <c r="I146" s="18"/>
      <c r="J146" s="19" t="s">
        <v>8</v>
      </c>
      <c r="K146" s="19" t="s">
        <v>9</v>
      </c>
      <c r="L146" s="19"/>
      <c r="M146" s="19"/>
      <c r="N146" s="19" t="s">
        <v>46</v>
      </c>
      <c r="O146" s="19" t="s">
        <v>11</v>
      </c>
      <c r="P146" s="10"/>
    </row>
    <row r="147" ht="25.649999999999999" customHeight="1">
      <c r="A147" s="20"/>
      <c r="B147" s="14"/>
      <c r="C147" s="14"/>
      <c r="D147" s="14"/>
      <c r="E147" s="14"/>
      <c r="F147" s="14"/>
      <c r="G147" s="14"/>
      <c r="H147" s="14"/>
      <c r="I147" s="21"/>
      <c r="J147" s="19"/>
      <c r="K147" s="19" t="s">
        <v>12</v>
      </c>
      <c r="L147" s="19" t="s">
        <v>13</v>
      </c>
      <c r="M147" s="19" t="s">
        <v>14</v>
      </c>
      <c r="N147" s="19"/>
      <c r="O147" s="19"/>
      <c r="P147" s="10"/>
    </row>
    <row r="148" ht="14.25" customHeight="1">
      <c r="A148" s="136" t="s">
        <v>15</v>
      </c>
      <c r="B148" s="100"/>
      <c r="C148" s="100"/>
      <c r="D148" s="100"/>
      <c r="E148" s="100"/>
      <c r="F148" s="100"/>
      <c r="G148" s="100"/>
      <c r="H148" s="100"/>
      <c r="I148" s="100"/>
      <c r="J148" s="23"/>
      <c r="K148" s="23"/>
      <c r="L148" s="23"/>
      <c r="M148" s="23"/>
      <c r="N148" s="23"/>
      <c r="O148" s="23"/>
      <c r="P148" s="10"/>
    </row>
    <row r="149" ht="13.199999999999999" customHeight="1">
      <c r="A149" s="24" t="s">
        <v>72</v>
      </c>
      <c r="B149" s="25"/>
      <c r="C149" s="25"/>
      <c r="D149" s="25"/>
      <c r="E149" s="25"/>
      <c r="F149" s="25"/>
      <c r="G149" s="25"/>
      <c r="H149" s="25"/>
      <c r="I149" s="26"/>
      <c r="J149" s="29">
        <v>200</v>
      </c>
      <c r="K149" s="30">
        <v>15.19</v>
      </c>
      <c r="L149" s="30">
        <v>17.690000000000001</v>
      </c>
      <c r="M149" s="30">
        <v>46.530000000000001</v>
      </c>
      <c r="N149" s="28">
        <f t="shared" ref="N149:N153" si="23">(K149+M149)*4+(L149*9)</f>
        <v>406.09000000000003</v>
      </c>
      <c r="O149" s="29">
        <v>334</v>
      </c>
      <c r="P149" s="10"/>
    </row>
    <row r="150" ht="15" customHeight="1">
      <c r="A150" s="24" t="s">
        <v>19</v>
      </c>
      <c r="B150" s="25"/>
      <c r="C150" s="25"/>
      <c r="D150" s="25"/>
      <c r="E150" s="25"/>
      <c r="F150" s="25"/>
      <c r="G150" s="25"/>
      <c r="H150" s="25"/>
      <c r="I150" s="26"/>
      <c r="J150" s="29">
        <v>200</v>
      </c>
      <c r="K150" s="29">
        <v>0</v>
      </c>
      <c r="L150" s="29">
        <v>0</v>
      </c>
      <c r="M150" s="29">
        <v>5.5999999999999996</v>
      </c>
      <c r="N150" s="28">
        <f t="shared" si="23"/>
        <v>22.399999999999999</v>
      </c>
      <c r="O150" s="29">
        <v>685</v>
      </c>
      <c r="P150" s="10"/>
    </row>
    <row r="151" ht="13.199999999999999" customHeight="1">
      <c r="A151" s="37" t="s">
        <v>33</v>
      </c>
      <c r="B151" s="38"/>
      <c r="C151" s="38"/>
      <c r="D151" s="38"/>
      <c r="E151" s="38"/>
      <c r="F151" s="38"/>
      <c r="G151" s="38"/>
      <c r="H151" s="38"/>
      <c r="I151" s="39"/>
      <c r="J151" s="30">
        <v>20</v>
      </c>
      <c r="K151" s="30">
        <v>1.6100000000000001</v>
      </c>
      <c r="L151" s="30">
        <v>0.20000000000000001</v>
      </c>
      <c r="M151" s="30">
        <v>9.7599999999999998</v>
      </c>
      <c r="N151" s="28">
        <f t="shared" si="23"/>
        <v>47.279999999999994</v>
      </c>
      <c r="O151" s="29">
        <v>4</v>
      </c>
      <c r="P151" s="10"/>
    </row>
    <row r="152" ht="15" customHeight="1">
      <c r="A152" s="42" t="s">
        <v>22</v>
      </c>
      <c r="B152" s="43"/>
      <c r="C152" s="43"/>
      <c r="D152" s="43"/>
      <c r="E152" s="43"/>
      <c r="F152" s="43"/>
      <c r="G152" s="43"/>
      <c r="H152" s="43"/>
      <c r="I152" s="44"/>
      <c r="J152" s="45">
        <v>10</v>
      </c>
      <c r="K152" s="45">
        <v>0.84999999999999998</v>
      </c>
      <c r="L152" s="45">
        <v>0.33000000000000002</v>
      </c>
      <c r="M152" s="45">
        <v>4.8300000000000001</v>
      </c>
      <c r="N152" s="28">
        <f t="shared" si="23"/>
        <v>25.689999999999998</v>
      </c>
      <c r="O152" s="46" t="s">
        <v>23</v>
      </c>
      <c r="P152" s="10"/>
    </row>
    <row r="153" s="32" customFormat="1" ht="16.199999999999999" customHeight="1">
      <c r="A153" s="37" t="s">
        <v>24</v>
      </c>
      <c r="B153" s="38"/>
      <c r="C153" s="38"/>
      <c r="D153" s="38"/>
      <c r="E153" s="38"/>
      <c r="F153" s="38"/>
      <c r="G153" s="38"/>
      <c r="H153" s="38"/>
      <c r="I153" s="39"/>
      <c r="J153" s="47">
        <v>100</v>
      </c>
      <c r="K153" s="47">
        <v>0.40000000000000002</v>
      </c>
      <c r="L153" s="47">
        <v>0.20000000000000001</v>
      </c>
      <c r="M153" s="47">
        <v>9.9000000000000004</v>
      </c>
      <c r="N153" s="35">
        <f t="shared" si="23"/>
        <v>43</v>
      </c>
      <c r="O153" s="47">
        <v>3</v>
      </c>
      <c r="P153" s="36"/>
    </row>
    <row r="154" ht="12" customHeight="1">
      <c r="A154" s="49" t="s">
        <v>25</v>
      </c>
      <c r="B154" s="49"/>
      <c r="C154" s="49"/>
      <c r="D154" s="49"/>
      <c r="E154" s="49"/>
      <c r="F154" s="49"/>
      <c r="G154" s="49"/>
      <c r="H154" s="49"/>
      <c r="I154" s="49"/>
      <c r="J154" s="19">
        <f>SUM(J147:J153)</f>
        <v>530</v>
      </c>
      <c r="K154" s="19">
        <f t="shared" ref="K154:N163" si="24">SUM(K147:K153)</f>
        <v>18.050000000000001</v>
      </c>
      <c r="L154" s="19">
        <f t="shared" si="24"/>
        <v>18.419999999999998</v>
      </c>
      <c r="M154" s="19">
        <f t="shared" si="24"/>
        <v>76.620000000000005</v>
      </c>
      <c r="N154" s="19">
        <f t="shared" si="24"/>
        <v>544.46000000000004</v>
      </c>
      <c r="O154" s="70"/>
      <c r="P154" s="10"/>
    </row>
    <row r="155" ht="14.25" customHeight="1">
      <c r="A155" s="137" t="s">
        <v>26</v>
      </c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23"/>
      <c r="P155" s="10"/>
    </row>
    <row r="156" ht="14.25" customHeight="1">
      <c r="A156" s="24" t="s">
        <v>73</v>
      </c>
      <c r="B156" s="25"/>
      <c r="C156" s="25"/>
      <c r="D156" s="25"/>
      <c r="E156" s="25"/>
      <c r="F156" s="25"/>
      <c r="G156" s="25"/>
      <c r="H156" s="25"/>
      <c r="I156" s="26"/>
      <c r="J156" s="27">
        <v>10</v>
      </c>
      <c r="K156" s="28">
        <v>0.050000000000000003</v>
      </c>
      <c r="L156" s="28">
        <v>8.25</v>
      </c>
      <c r="M156" s="28">
        <v>0.10000000000000001</v>
      </c>
      <c r="N156" s="28">
        <f t="shared" ref="N156:N162" si="25">(K156+M156)*4+(L156*9)</f>
        <v>74.849999999999994</v>
      </c>
      <c r="O156" s="29">
        <v>96</v>
      </c>
      <c r="P156" s="10"/>
    </row>
    <row r="157" ht="12" customHeight="1">
      <c r="A157" s="24" t="s">
        <v>17</v>
      </c>
      <c r="B157" s="25"/>
      <c r="C157" s="25"/>
      <c r="D157" s="25"/>
      <c r="E157" s="25"/>
      <c r="F157" s="25"/>
      <c r="G157" s="25"/>
      <c r="H157" s="25"/>
      <c r="I157" s="26"/>
      <c r="J157" s="30">
        <v>15</v>
      </c>
      <c r="K157" s="31">
        <v>4.6399999999999997</v>
      </c>
      <c r="L157" s="31">
        <v>5.9000000000000004</v>
      </c>
      <c r="M157" s="31">
        <v>8.8499999999999996</v>
      </c>
      <c r="N157" s="28">
        <f t="shared" si="25"/>
        <v>107.06</v>
      </c>
      <c r="O157" s="29">
        <v>97</v>
      </c>
      <c r="P157" s="10"/>
    </row>
    <row r="158" ht="15" customHeight="1">
      <c r="A158" s="24" t="s">
        <v>74</v>
      </c>
      <c r="B158" s="25"/>
      <c r="C158" s="25"/>
      <c r="D158" s="25"/>
      <c r="E158" s="25"/>
      <c r="F158" s="25"/>
      <c r="G158" s="25"/>
      <c r="H158" s="25"/>
      <c r="I158" s="26"/>
      <c r="J158" s="29">
        <v>200</v>
      </c>
      <c r="K158" s="72">
        <v>8.7100000000000009</v>
      </c>
      <c r="L158" s="72">
        <v>3.2200000000000002</v>
      </c>
      <c r="M158" s="72">
        <v>26.129999999999999</v>
      </c>
      <c r="N158" s="28">
        <f t="shared" si="25"/>
        <v>168.34</v>
      </c>
      <c r="O158" s="29">
        <v>451</v>
      </c>
      <c r="P158" s="10"/>
    </row>
    <row r="159" ht="15" customHeight="1">
      <c r="A159" s="24" t="s">
        <v>19</v>
      </c>
      <c r="B159" s="25"/>
      <c r="C159" s="25"/>
      <c r="D159" s="25"/>
      <c r="E159" s="25"/>
      <c r="F159" s="25"/>
      <c r="G159" s="25"/>
      <c r="H159" s="25"/>
      <c r="I159" s="26"/>
      <c r="J159" s="29">
        <v>200</v>
      </c>
      <c r="K159" s="29">
        <v>0</v>
      </c>
      <c r="L159" s="29">
        <v>0</v>
      </c>
      <c r="M159" s="29">
        <v>5.5999999999999996</v>
      </c>
      <c r="N159" s="28">
        <f t="shared" si="25"/>
        <v>22.399999999999999</v>
      </c>
      <c r="O159" s="29">
        <v>685</v>
      </c>
      <c r="P159" s="10"/>
    </row>
    <row r="160" ht="14.4" customHeight="1">
      <c r="A160" s="42" t="s">
        <v>22</v>
      </c>
      <c r="B160" s="43"/>
      <c r="C160" s="43"/>
      <c r="D160" s="43"/>
      <c r="E160" s="43"/>
      <c r="F160" s="43"/>
      <c r="G160" s="43"/>
      <c r="H160" s="43"/>
      <c r="I160" s="44"/>
      <c r="J160" s="45">
        <v>20</v>
      </c>
      <c r="K160" s="45">
        <v>1.7</v>
      </c>
      <c r="L160" s="45">
        <v>0.66000000000000003</v>
      </c>
      <c r="M160" s="45">
        <v>9.6600000000000001</v>
      </c>
      <c r="N160" s="28">
        <f t="shared" si="25"/>
        <v>51.379999999999995</v>
      </c>
      <c r="O160" s="46" t="s">
        <v>23</v>
      </c>
      <c r="P160" s="10"/>
    </row>
    <row r="161" ht="15" customHeight="1">
      <c r="A161" s="74" t="s">
        <v>20</v>
      </c>
      <c r="B161" s="74"/>
      <c r="C161" s="74"/>
      <c r="D161" s="74"/>
      <c r="E161" s="74"/>
      <c r="F161" s="74"/>
      <c r="G161" s="74"/>
      <c r="H161" s="74"/>
      <c r="I161" s="74"/>
      <c r="J161" s="30">
        <v>30</v>
      </c>
      <c r="K161" s="31">
        <v>2.5800000000000001</v>
      </c>
      <c r="L161" s="30">
        <v>0.14999999999999999</v>
      </c>
      <c r="M161" s="30">
        <v>16.469999999999999</v>
      </c>
      <c r="N161" s="28">
        <f t="shared" si="25"/>
        <v>77.549999999999983</v>
      </c>
      <c r="O161" s="41" t="s">
        <v>21</v>
      </c>
      <c r="P161" s="10"/>
    </row>
    <row r="162" s="32" customFormat="1" ht="16.199999999999999" customHeight="1">
      <c r="A162" s="74" t="s">
        <v>24</v>
      </c>
      <c r="B162" s="74"/>
      <c r="C162" s="74"/>
      <c r="D162" s="74"/>
      <c r="E162" s="74"/>
      <c r="F162" s="74"/>
      <c r="G162" s="74"/>
      <c r="H162" s="74"/>
      <c r="I162" s="74"/>
      <c r="J162" s="33">
        <v>100</v>
      </c>
      <c r="K162" s="33">
        <v>0.40000000000000002</v>
      </c>
      <c r="L162" s="33">
        <v>0.20000000000000001</v>
      </c>
      <c r="M162" s="33">
        <v>9.9000000000000004</v>
      </c>
      <c r="N162" s="35">
        <f t="shared" si="25"/>
        <v>43</v>
      </c>
      <c r="O162" s="33">
        <v>3</v>
      </c>
      <c r="P162" s="36"/>
    </row>
    <row r="163" ht="12" customHeight="1">
      <c r="A163" s="49" t="s">
        <v>25</v>
      </c>
      <c r="B163" s="49"/>
      <c r="C163" s="49"/>
      <c r="D163" s="49"/>
      <c r="E163" s="49"/>
      <c r="F163" s="49"/>
      <c r="G163" s="49"/>
      <c r="H163" s="49"/>
      <c r="I163" s="49"/>
      <c r="J163" s="19">
        <f>SUM(J156:J162)</f>
        <v>575</v>
      </c>
      <c r="K163" s="19">
        <f t="shared" si="24"/>
        <v>18.079999999999998</v>
      </c>
      <c r="L163" s="19">
        <f t="shared" si="24"/>
        <v>18.379999999999999</v>
      </c>
      <c r="M163" s="19">
        <f t="shared" si="24"/>
        <v>76.710000000000008</v>
      </c>
      <c r="N163" s="19">
        <f t="shared" si="24"/>
        <v>544.57999999999993</v>
      </c>
      <c r="O163" s="70"/>
      <c r="P163" s="10"/>
    </row>
    <row r="164" ht="13.5" customHeight="1">
      <c r="A164" s="14" t="s">
        <v>55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0"/>
    </row>
    <row r="165" ht="12.9" customHeight="1">
      <c r="A165" s="16" t="s">
        <v>7</v>
      </c>
      <c r="B165" s="17"/>
      <c r="C165" s="17"/>
      <c r="D165" s="17"/>
      <c r="E165" s="17"/>
      <c r="F165" s="17"/>
      <c r="G165" s="17"/>
      <c r="H165" s="17"/>
      <c r="I165" s="18"/>
      <c r="J165" s="19" t="s">
        <v>8</v>
      </c>
      <c r="K165" s="19" t="s">
        <v>9</v>
      </c>
      <c r="L165" s="19"/>
      <c r="M165" s="19"/>
      <c r="N165" s="19" t="s">
        <v>46</v>
      </c>
      <c r="O165" s="19" t="s">
        <v>11</v>
      </c>
      <c r="P165" s="10"/>
    </row>
    <row r="166" ht="25.649999999999999" customHeight="1">
      <c r="A166" s="20"/>
      <c r="B166" s="14"/>
      <c r="C166" s="14"/>
      <c r="D166" s="14"/>
      <c r="E166" s="14"/>
      <c r="F166" s="14"/>
      <c r="G166" s="14"/>
      <c r="H166" s="14"/>
      <c r="I166" s="21"/>
      <c r="J166" s="19"/>
      <c r="K166" s="19" t="s">
        <v>12</v>
      </c>
      <c r="L166" s="19" t="s">
        <v>13</v>
      </c>
      <c r="M166" s="19" t="s">
        <v>14</v>
      </c>
      <c r="N166" s="19"/>
      <c r="O166" s="19"/>
      <c r="P166" s="10"/>
    </row>
    <row r="167" s="110" customFormat="1" ht="14.550000000000001" customHeight="1">
      <c r="A167" s="24" t="s">
        <v>75</v>
      </c>
      <c r="B167" s="25"/>
      <c r="C167" s="25"/>
      <c r="D167" s="25"/>
      <c r="E167" s="25"/>
      <c r="F167" s="25"/>
      <c r="G167" s="25"/>
      <c r="H167" s="25"/>
      <c r="I167" s="26"/>
      <c r="J167" s="60">
        <v>100</v>
      </c>
      <c r="K167" s="34">
        <v>0.80000000000000004</v>
      </c>
      <c r="L167" s="34">
        <v>0.10000000000000001</v>
      </c>
      <c r="M167" s="34">
        <v>2.6000000000000001</v>
      </c>
      <c r="N167" s="105">
        <f t="shared" ref="N167:N170" si="26">(K167+M167)*4+(L167*9)</f>
        <v>14.500000000000002</v>
      </c>
      <c r="O167" s="33">
        <v>321</v>
      </c>
      <c r="P167" s="111"/>
    </row>
    <row r="168" ht="13.199999999999999" customHeight="1">
      <c r="A168" s="119" t="s">
        <v>76</v>
      </c>
      <c r="B168" s="120"/>
      <c r="C168" s="120"/>
      <c r="D168" s="120"/>
      <c r="E168" s="120"/>
      <c r="F168" s="120"/>
      <c r="G168" s="120"/>
      <c r="H168" s="120"/>
      <c r="I168" s="121"/>
      <c r="J168" s="29">
        <v>250</v>
      </c>
      <c r="K168" s="73">
        <v>7.7999999999999998</v>
      </c>
      <c r="L168" s="73">
        <v>11.5</v>
      </c>
      <c r="M168" s="73">
        <v>41.130000000000003</v>
      </c>
      <c r="N168" s="28">
        <f t="shared" si="26"/>
        <v>299.22000000000003</v>
      </c>
      <c r="O168" s="29">
        <v>132</v>
      </c>
      <c r="P168" s="10"/>
    </row>
    <row r="169" ht="12" customHeight="1">
      <c r="A169" s="24" t="s">
        <v>19</v>
      </c>
      <c r="B169" s="25"/>
      <c r="C169" s="25"/>
      <c r="D169" s="25"/>
      <c r="E169" s="25"/>
      <c r="F169" s="25"/>
      <c r="G169" s="25"/>
      <c r="H169" s="25"/>
      <c r="I169" s="26"/>
      <c r="J169" s="29">
        <v>180</v>
      </c>
      <c r="K169" s="29">
        <v>0</v>
      </c>
      <c r="L169" s="29">
        <v>0</v>
      </c>
      <c r="M169" s="29">
        <v>5.04</v>
      </c>
      <c r="N169" s="28">
        <f t="shared" si="26"/>
        <v>20.16</v>
      </c>
      <c r="O169" s="29">
        <v>685</v>
      </c>
      <c r="P169" s="10"/>
    </row>
    <row r="170" s="110" customFormat="1" ht="15" customHeight="1">
      <c r="A170" s="37" t="s">
        <v>53</v>
      </c>
      <c r="B170" s="38"/>
      <c r="C170" s="38"/>
      <c r="D170" s="38"/>
      <c r="E170" s="38"/>
      <c r="F170" s="38"/>
      <c r="G170" s="38"/>
      <c r="H170" s="38"/>
      <c r="I170" s="39"/>
      <c r="J170" s="34">
        <v>30</v>
      </c>
      <c r="K170" s="34">
        <v>2.4199999999999999</v>
      </c>
      <c r="L170" s="34">
        <v>0.29999999999999999</v>
      </c>
      <c r="M170" s="34">
        <v>14.640000000000001</v>
      </c>
      <c r="N170" s="28">
        <f t="shared" si="26"/>
        <v>70.940000000000012</v>
      </c>
      <c r="O170" s="33">
        <v>4</v>
      </c>
      <c r="P170" s="111"/>
    </row>
    <row r="171" ht="13.199999999999999" customHeight="1">
      <c r="A171" s="63" t="s">
        <v>25</v>
      </c>
      <c r="B171" s="64"/>
      <c r="C171" s="64"/>
      <c r="D171" s="64"/>
      <c r="E171" s="64"/>
      <c r="F171" s="64"/>
      <c r="G171" s="64"/>
      <c r="H171" s="64"/>
      <c r="I171" s="65"/>
      <c r="J171" s="114">
        <f>SUM(J165:J170)</f>
        <v>560</v>
      </c>
      <c r="K171" s="114">
        <f t="shared" ref="K171:N182" si="27">SUM(K165:K170)</f>
        <v>11.02</v>
      </c>
      <c r="L171" s="114">
        <f t="shared" si="27"/>
        <v>11.9</v>
      </c>
      <c r="M171" s="114">
        <f t="shared" si="27"/>
        <v>63.410000000000004</v>
      </c>
      <c r="N171" s="114">
        <f t="shared" si="27"/>
        <v>404.82000000000005</v>
      </c>
      <c r="O171" s="82" t="s">
        <v>34</v>
      </c>
      <c r="P171" s="10"/>
    </row>
    <row r="172" ht="13.5" customHeight="1">
      <c r="A172" s="14" t="s">
        <v>35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0"/>
    </row>
    <row r="173" ht="13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4"/>
      <c r="K173" s="14" t="s">
        <v>77</v>
      </c>
      <c r="L173" s="14"/>
      <c r="M173" s="14"/>
      <c r="N173" s="14"/>
      <c r="O173" s="14"/>
      <c r="P173" s="10"/>
    </row>
    <row r="174" ht="12.9" customHeight="1">
      <c r="A174" s="16" t="s">
        <v>7</v>
      </c>
      <c r="B174" s="17"/>
      <c r="C174" s="17"/>
      <c r="D174" s="17"/>
      <c r="E174" s="17"/>
      <c r="F174" s="17"/>
      <c r="G174" s="17"/>
      <c r="H174" s="17"/>
      <c r="I174" s="18"/>
      <c r="J174" s="19" t="s">
        <v>8</v>
      </c>
      <c r="K174" s="19" t="s">
        <v>9</v>
      </c>
      <c r="L174" s="19"/>
      <c r="M174" s="19"/>
      <c r="N174" s="19" t="s">
        <v>46</v>
      </c>
      <c r="O174" s="19" t="s">
        <v>11</v>
      </c>
      <c r="P174" s="10"/>
    </row>
    <row r="175" ht="25.649999999999999" customHeight="1">
      <c r="A175" s="20"/>
      <c r="B175" s="14"/>
      <c r="C175" s="14"/>
      <c r="D175" s="14"/>
      <c r="E175" s="14"/>
      <c r="F175" s="14"/>
      <c r="G175" s="14"/>
      <c r="H175" s="14"/>
      <c r="I175" s="21"/>
      <c r="J175" s="19"/>
      <c r="K175" s="19" t="s">
        <v>12</v>
      </c>
      <c r="L175" s="19" t="s">
        <v>13</v>
      </c>
      <c r="M175" s="19" t="s">
        <v>14</v>
      </c>
      <c r="N175" s="19"/>
      <c r="O175" s="19"/>
      <c r="P175" s="10"/>
    </row>
    <row r="176" s="110" customFormat="1" ht="14.550000000000001" customHeight="1">
      <c r="A176" s="24" t="s">
        <v>75</v>
      </c>
      <c r="B176" s="25"/>
      <c r="C176" s="25"/>
      <c r="D176" s="25"/>
      <c r="E176" s="25"/>
      <c r="F176" s="25"/>
      <c r="G176" s="25"/>
      <c r="H176" s="25"/>
      <c r="I176" s="26"/>
      <c r="J176" s="60">
        <v>100</v>
      </c>
      <c r="K176" s="34">
        <v>0.80000000000000004</v>
      </c>
      <c r="L176" s="34">
        <v>0.10000000000000001</v>
      </c>
      <c r="M176" s="34">
        <v>2.6000000000000001</v>
      </c>
      <c r="N176" s="105">
        <f t="shared" ref="N176:N181" si="28">(K176+M176)*4+(L176*9)</f>
        <v>14.500000000000002</v>
      </c>
      <c r="O176" s="33">
        <v>321</v>
      </c>
      <c r="P176" s="111"/>
    </row>
    <row r="177" ht="13.199999999999999" customHeight="1">
      <c r="A177" s="119" t="s">
        <v>76</v>
      </c>
      <c r="B177" s="120"/>
      <c r="C177" s="120"/>
      <c r="D177" s="120"/>
      <c r="E177" s="120"/>
      <c r="F177" s="120"/>
      <c r="G177" s="120"/>
      <c r="H177" s="120"/>
      <c r="I177" s="121"/>
      <c r="J177" s="29">
        <v>250</v>
      </c>
      <c r="K177" s="73">
        <v>2.5600000000000001</v>
      </c>
      <c r="L177" s="73">
        <v>11.4</v>
      </c>
      <c r="M177" s="73">
        <v>40.5</v>
      </c>
      <c r="N177" s="28">
        <f t="shared" si="28"/>
        <v>274.84000000000003</v>
      </c>
      <c r="O177" s="29">
        <v>132</v>
      </c>
      <c r="P177" s="10"/>
    </row>
    <row r="178" s="110" customFormat="1" ht="15.6" customHeight="1">
      <c r="A178" s="24" t="s">
        <v>78</v>
      </c>
      <c r="B178" s="25"/>
      <c r="C178" s="25"/>
      <c r="D178" s="25"/>
      <c r="E178" s="25"/>
      <c r="F178" s="25"/>
      <c r="G178" s="25"/>
      <c r="H178" s="25"/>
      <c r="I178" s="26"/>
      <c r="J178" s="33">
        <v>250</v>
      </c>
      <c r="K178" s="139">
        <v>24.170000000000002</v>
      </c>
      <c r="L178" s="139">
        <v>19.760000000000002</v>
      </c>
      <c r="M178" s="139">
        <v>61.799999999999997</v>
      </c>
      <c r="N178" s="105">
        <f t="shared" si="28"/>
        <v>521.72000000000003</v>
      </c>
      <c r="O178" s="33">
        <v>304</v>
      </c>
      <c r="P178" s="111"/>
    </row>
    <row r="179" ht="12" customHeight="1">
      <c r="A179" s="24" t="s">
        <v>19</v>
      </c>
      <c r="B179" s="25"/>
      <c r="C179" s="25"/>
      <c r="D179" s="25"/>
      <c r="E179" s="25"/>
      <c r="F179" s="25"/>
      <c r="G179" s="25"/>
      <c r="H179" s="25"/>
      <c r="I179" s="26"/>
      <c r="J179" s="29">
        <v>180</v>
      </c>
      <c r="K179" s="29">
        <v>0</v>
      </c>
      <c r="L179" s="29">
        <v>0</v>
      </c>
      <c r="M179" s="29">
        <v>5.04</v>
      </c>
      <c r="N179" s="28">
        <f t="shared" si="28"/>
        <v>20.16</v>
      </c>
      <c r="O179" s="29">
        <v>685</v>
      </c>
      <c r="P179" s="10"/>
    </row>
    <row r="180" s="110" customFormat="1" ht="15" customHeight="1">
      <c r="A180" s="37" t="s">
        <v>53</v>
      </c>
      <c r="B180" s="38"/>
      <c r="C180" s="38"/>
      <c r="D180" s="38"/>
      <c r="E180" s="38"/>
      <c r="F180" s="38"/>
      <c r="G180" s="38"/>
      <c r="H180" s="38"/>
      <c r="I180" s="39"/>
      <c r="J180" s="34">
        <v>30</v>
      </c>
      <c r="K180" s="34">
        <v>2.4199999999999999</v>
      </c>
      <c r="L180" s="34">
        <v>0.29999999999999999</v>
      </c>
      <c r="M180" s="34">
        <v>14.640000000000001</v>
      </c>
      <c r="N180" s="28">
        <f t="shared" si="28"/>
        <v>70.940000000000012</v>
      </c>
      <c r="O180" s="33">
        <v>4</v>
      </c>
      <c r="P180" s="111"/>
    </row>
    <row r="181" ht="16.800000000000001" customHeight="1">
      <c r="A181" s="42" t="s">
        <v>22</v>
      </c>
      <c r="B181" s="43"/>
      <c r="C181" s="43"/>
      <c r="D181" s="43"/>
      <c r="E181" s="43"/>
      <c r="F181" s="43"/>
      <c r="G181" s="43"/>
      <c r="H181" s="43"/>
      <c r="I181" s="44"/>
      <c r="J181" s="45">
        <v>20</v>
      </c>
      <c r="K181" s="45">
        <v>1.7</v>
      </c>
      <c r="L181" s="45">
        <v>0.66000000000000003</v>
      </c>
      <c r="M181" s="45">
        <v>9.6600000000000001</v>
      </c>
      <c r="N181" s="28">
        <f t="shared" si="28"/>
        <v>51.379999999999995</v>
      </c>
      <c r="O181" s="46" t="s">
        <v>23</v>
      </c>
      <c r="P181" s="10"/>
    </row>
    <row r="182" ht="16.800000000000001" customHeight="1">
      <c r="A182" s="63" t="s">
        <v>25</v>
      </c>
      <c r="B182" s="64"/>
      <c r="C182" s="64"/>
      <c r="D182" s="64"/>
      <c r="E182" s="64"/>
      <c r="F182" s="64"/>
      <c r="G182" s="64"/>
      <c r="H182" s="64"/>
      <c r="I182" s="65"/>
      <c r="J182" s="114">
        <f>SUM(J176:J181)</f>
        <v>830</v>
      </c>
      <c r="K182" s="114">
        <f t="shared" si="27"/>
        <v>31.650000000000002</v>
      </c>
      <c r="L182" s="114">
        <f t="shared" si="27"/>
        <v>32.219999999999999</v>
      </c>
      <c r="M182" s="114">
        <f t="shared" si="27"/>
        <v>134.24000000000001</v>
      </c>
      <c r="N182" s="114">
        <f t="shared" si="27"/>
        <v>953.54000000000008</v>
      </c>
      <c r="O182" s="82" t="s">
        <v>34</v>
      </c>
      <c r="P182" s="10"/>
    </row>
    <row r="183" ht="12" customHeight="1">
      <c r="A183" s="19" t="s">
        <v>39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0"/>
      <c r="Q183" s="10"/>
    </row>
    <row r="184" ht="12.9" customHeight="1">
      <c r="A184" s="19" t="s">
        <v>7</v>
      </c>
      <c r="B184" s="19"/>
      <c r="C184" s="19"/>
      <c r="D184" s="19"/>
      <c r="E184" s="19"/>
      <c r="F184" s="19"/>
      <c r="G184" s="19"/>
      <c r="H184" s="19"/>
      <c r="I184" s="19"/>
      <c r="J184" s="19" t="s">
        <v>8</v>
      </c>
      <c r="K184" s="19" t="s">
        <v>9</v>
      </c>
      <c r="L184" s="19"/>
      <c r="M184" s="19"/>
      <c r="N184" s="19" t="s">
        <v>46</v>
      </c>
      <c r="O184" s="19" t="s">
        <v>11</v>
      </c>
      <c r="P184" s="10"/>
      <c r="Q184" s="10"/>
    </row>
    <row r="185" ht="1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 t="s">
        <v>12</v>
      </c>
      <c r="L185" s="19" t="s">
        <v>13</v>
      </c>
      <c r="M185" s="19" t="s">
        <v>14</v>
      </c>
      <c r="N185" s="19"/>
      <c r="O185" s="19"/>
      <c r="P185" s="10"/>
      <c r="Q185" s="10"/>
    </row>
    <row r="186" ht="14.25" customHeight="1">
      <c r="A186" s="86" t="s">
        <v>79</v>
      </c>
      <c r="B186" s="87"/>
      <c r="C186" s="87"/>
      <c r="D186" s="87"/>
      <c r="E186" s="87"/>
      <c r="F186" s="87"/>
      <c r="G186" s="87"/>
      <c r="H186" s="87"/>
      <c r="I186" s="88"/>
      <c r="J186" s="89">
        <v>80</v>
      </c>
      <c r="K186" s="90">
        <v>4.7999999999999998</v>
      </c>
      <c r="L186" s="90">
        <v>2.6000000000000001</v>
      </c>
      <c r="M186" s="90">
        <v>21.699999999999999</v>
      </c>
      <c r="N186" s="90">
        <v>141.90000000000001</v>
      </c>
      <c r="O186" s="89">
        <v>410</v>
      </c>
      <c r="P186" s="10"/>
      <c r="Q186" s="10"/>
    </row>
    <row r="187" ht="12" customHeight="1">
      <c r="A187" s="91" t="s">
        <v>41</v>
      </c>
      <c r="B187" s="92"/>
      <c r="C187" s="92"/>
      <c r="D187" s="92"/>
      <c r="E187" s="92"/>
      <c r="F187" s="92"/>
      <c r="G187" s="92"/>
      <c r="H187" s="92"/>
      <c r="I187" s="93"/>
      <c r="J187" s="45">
        <v>200</v>
      </c>
      <c r="K187" s="122">
        <v>0.80000000000000004</v>
      </c>
      <c r="L187" s="122">
        <v>0</v>
      </c>
      <c r="M187" s="122">
        <v>23</v>
      </c>
      <c r="N187" s="94">
        <v>94</v>
      </c>
      <c r="O187" s="45" t="s">
        <v>42</v>
      </c>
      <c r="P187" s="10"/>
      <c r="Q187" s="10"/>
    </row>
    <row r="188" ht="12" customHeight="1">
      <c r="A188" s="123" t="s">
        <v>25</v>
      </c>
      <c r="B188" s="124"/>
      <c r="C188" s="124"/>
      <c r="D188" s="124"/>
      <c r="E188" s="124"/>
      <c r="F188" s="124"/>
      <c r="G188" s="124"/>
      <c r="H188" s="124"/>
      <c r="I188" s="125"/>
      <c r="J188" s="114">
        <f>J186+J187</f>
        <v>280</v>
      </c>
      <c r="K188" s="114">
        <f t="shared" ref="K188:N188" si="29">K186+K187</f>
        <v>5.5999999999999996</v>
      </c>
      <c r="L188" s="114">
        <f t="shared" si="29"/>
        <v>2.6000000000000001</v>
      </c>
      <c r="M188" s="114">
        <f t="shared" si="29"/>
        <v>44.700000000000003</v>
      </c>
      <c r="N188" s="114">
        <f t="shared" si="29"/>
        <v>235.90000000000001</v>
      </c>
      <c r="O188" s="99"/>
      <c r="P188" s="10"/>
      <c r="Q188" s="10"/>
    </row>
    <row r="189" ht="20.399999999999999" customHeight="1">
      <c r="A189" s="14" t="s">
        <v>80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0"/>
    </row>
    <row r="190" ht="20.399999999999999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4"/>
      <c r="K190" s="14" t="s">
        <v>6</v>
      </c>
      <c r="L190" s="14"/>
      <c r="M190" s="14"/>
      <c r="N190" s="14"/>
      <c r="O190" s="14"/>
      <c r="P190" s="10"/>
    </row>
    <row r="191" ht="12.9" customHeight="1">
      <c r="A191" s="16" t="s">
        <v>7</v>
      </c>
      <c r="B191" s="17"/>
      <c r="C191" s="17"/>
      <c r="D191" s="17"/>
      <c r="E191" s="17"/>
      <c r="F191" s="17"/>
      <c r="G191" s="17"/>
      <c r="H191" s="17"/>
      <c r="I191" s="18"/>
      <c r="J191" s="19" t="s">
        <v>8</v>
      </c>
      <c r="K191" s="19" t="s">
        <v>9</v>
      </c>
      <c r="L191" s="19"/>
      <c r="M191" s="19"/>
      <c r="N191" s="19" t="s">
        <v>46</v>
      </c>
      <c r="O191" s="19" t="s">
        <v>11</v>
      </c>
      <c r="P191" s="10"/>
    </row>
    <row r="192" ht="25.649999999999999" customHeight="1">
      <c r="A192" s="20"/>
      <c r="B192" s="14"/>
      <c r="C192" s="14"/>
      <c r="D192" s="14"/>
      <c r="E192" s="14"/>
      <c r="F192" s="14"/>
      <c r="G192" s="14"/>
      <c r="H192" s="14"/>
      <c r="I192" s="21"/>
      <c r="J192" s="19"/>
      <c r="K192" s="19" t="s">
        <v>12</v>
      </c>
      <c r="L192" s="19" t="s">
        <v>13</v>
      </c>
      <c r="M192" s="19" t="s">
        <v>14</v>
      </c>
      <c r="N192" s="19"/>
      <c r="O192" s="19"/>
      <c r="P192" s="10"/>
    </row>
    <row r="193" ht="14.25" customHeight="1">
      <c r="A193" s="22" t="s">
        <v>15</v>
      </c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10"/>
    </row>
    <row r="194" ht="14.25" customHeight="1">
      <c r="A194" s="24" t="s">
        <v>81</v>
      </c>
      <c r="B194" s="25"/>
      <c r="C194" s="25"/>
      <c r="D194" s="25"/>
      <c r="E194" s="25"/>
      <c r="F194" s="25"/>
      <c r="G194" s="25"/>
      <c r="H194" s="25"/>
      <c r="I194" s="26"/>
      <c r="J194" s="29">
        <v>110</v>
      </c>
      <c r="K194" s="28">
        <v>8.8399999999999999</v>
      </c>
      <c r="L194" s="28">
        <v>13.91</v>
      </c>
      <c r="M194" s="28">
        <v>13.85</v>
      </c>
      <c r="N194" s="28">
        <f t="shared" ref="N194:N198" si="30">(K194+M194)*4+(L194*9)</f>
        <v>215.94999999999999</v>
      </c>
      <c r="O194" s="29">
        <v>423</v>
      </c>
      <c r="P194" s="10"/>
    </row>
    <row r="195" ht="15" customHeight="1">
      <c r="A195" s="24" t="s">
        <v>82</v>
      </c>
      <c r="B195" s="25"/>
      <c r="C195" s="25"/>
      <c r="D195" s="25"/>
      <c r="E195" s="25"/>
      <c r="F195" s="25"/>
      <c r="G195" s="25"/>
      <c r="H195" s="25"/>
      <c r="I195" s="26"/>
      <c r="J195" s="29">
        <v>180</v>
      </c>
      <c r="K195" s="30">
        <v>3.9900000000000002</v>
      </c>
      <c r="L195" s="30">
        <v>3.2000000000000002</v>
      </c>
      <c r="M195" s="30">
        <v>20.52</v>
      </c>
      <c r="N195" s="28">
        <f t="shared" si="30"/>
        <v>126.83999999999999</v>
      </c>
      <c r="O195" s="29" t="s">
        <v>52</v>
      </c>
      <c r="P195" s="10"/>
    </row>
    <row r="196" s="32" customFormat="1" ht="15" customHeight="1">
      <c r="A196" s="24" t="s">
        <v>50</v>
      </c>
      <c r="B196" s="25"/>
      <c r="C196" s="25"/>
      <c r="D196" s="25"/>
      <c r="E196" s="25"/>
      <c r="F196" s="25"/>
      <c r="G196" s="25"/>
      <c r="H196" s="25"/>
      <c r="I196" s="26"/>
      <c r="J196" s="60">
        <v>200</v>
      </c>
      <c r="K196" s="33">
        <v>0.20000000000000001</v>
      </c>
      <c r="L196" s="33">
        <v>0</v>
      </c>
      <c r="M196" s="33">
        <v>13.1</v>
      </c>
      <c r="N196" s="105">
        <f t="shared" si="30"/>
        <v>53.199999999999996</v>
      </c>
      <c r="O196" s="33">
        <v>6</v>
      </c>
      <c r="P196" s="36"/>
    </row>
    <row r="197" s="110" customFormat="1" ht="15" customHeight="1">
      <c r="A197" s="37" t="s">
        <v>53</v>
      </c>
      <c r="B197" s="38"/>
      <c r="C197" s="38"/>
      <c r="D197" s="38"/>
      <c r="E197" s="38"/>
      <c r="F197" s="38"/>
      <c r="G197" s="38"/>
      <c r="H197" s="38"/>
      <c r="I197" s="39"/>
      <c r="J197" s="34">
        <v>30</v>
      </c>
      <c r="K197" s="34">
        <v>2.4199999999999999</v>
      </c>
      <c r="L197" s="34">
        <v>0.29999999999999999</v>
      </c>
      <c r="M197" s="34">
        <v>14.640000000000001</v>
      </c>
      <c r="N197" s="28">
        <f t="shared" si="30"/>
        <v>70.940000000000012</v>
      </c>
      <c r="O197" s="33">
        <v>4</v>
      </c>
      <c r="P197" s="111"/>
    </row>
    <row r="198" s="110" customFormat="1" ht="13.800000000000001" customHeight="1">
      <c r="A198" s="37" t="s">
        <v>54</v>
      </c>
      <c r="B198" s="38"/>
      <c r="C198" s="38"/>
      <c r="D198" s="38"/>
      <c r="E198" s="38"/>
      <c r="F198" s="38"/>
      <c r="G198" s="38"/>
      <c r="H198" s="38"/>
      <c r="I198" s="39"/>
      <c r="J198" s="47">
        <v>30</v>
      </c>
      <c r="K198" s="47">
        <v>2.5499999999999998</v>
      </c>
      <c r="L198" s="47">
        <v>0.98999999999999999</v>
      </c>
      <c r="M198" s="47">
        <v>14.49</v>
      </c>
      <c r="N198" s="28">
        <f t="shared" si="30"/>
        <v>77.069999999999993</v>
      </c>
      <c r="O198" s="112" t="s">
        <v>23</v>
      </c>
      <c r="P198" s="111"/>
    </row>
    <row r="199" ht="12" customHeight="1">
      <c r="A199" s="140" t="s">
        <v>25</v>
      </c>
      <c r="B199" s="141"/>
      <c r="C199" s="141"/>
      <c r="D199" s="141"/>
      <c r="E199" s="141"/>
      <c r="F199" s="141"/>
      <c r="G199" s="141"/>
      <c r="H199" s="141"/>
      <c r="I199" s="142"/>
      <c r="J199" s="19">
        <f>SUM(J194:J198)</f>
        <v>550</v>
      </c>
      <c r="K199" s="56">
        <f>SUM(K194:K198)</f>
        <v>18</v>
      </c>
      <c r="L199" s="56">
        <f t="shared" ref="L199:N199" si="31">SUM(L194:L198)</f>
        <v>18.399999999999999</v>
      </c>
      <c r="M199" s="56">
        <f t="shared" si="31"/>
        <v>76.599999999999994</v>
      </c>
      <c r="N199" s="56">
        <f t="shared" si="31"/>
        <v>544</v>
      </c>
      <c r="O199" s="143"/>
      <c r="P199" s="10"/>
    </row>
    <row r="200" s="144" customFormat="1" ht="14.25" customHeight="1">
      <c r="A200" s="20" t="s">
        <v>26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26"/>
      <c r="P200" s="145"/>
    </row>
    <row r="201" ht="13.5" customHeight="1">
      <c r="A201" s="24" t="s">
        <v>73</v>
      </c>
      <c r="B201" s="25"/>
      <c r="C201" s="25"/>
      <c r="D201" s="25"/>
      <c r="E201" s="25"/>
      <c r="F201" s="25"/>
      <c r="G201" s="25"/>
      <c r="H201" s="25"/>
      <c r="I201" s="26"/>
      <c r="J201" s="27">
        <v>10</v>
      </c>
      <c r="K201" s="28">
        <v>0.050000000000000003</v>
      </c>
      <c r="L201" s="28">
        <v>8.25</v>
      </c>
      <c r="M201" s="28">
        <v>0.10000000000000001</v>
      </c>
      <c r="N201" s="28">
        <f t="shared" ref="N201:N206" si="32">(K201+M201)*4+(L201*9)</f>
        <v>74.849999999999994</v>
      </c>
      <c r="O201" s="29">
        <v>96</v>
      </c>
      <c r="P201" s="10"/>
    </row>
    <row r="202" ht="13.199999999999999" customHeight="1">
      <c r="A202" s="24" t="s">
        <v>17</v>
      </c>
      <c r="B202" s="25"/>
      <c r="C202" s="25"/>
      <c r="D202" s="25"/>
      <c r="E202" s="25"/>
      <c r="F202" s="25"/>
      <c r="G202" s="25"/>
      <c r="H202" s="25"/>
      <c r="I202" s="26"/>
      <c r="J202" s="30">
        <v>20</v>
      </c>
      <c r="K202" s="31">
        <v>4.6299999999999999</v>
      </c>
      <c r="L202" s="31">
        <v>5.9000000000000004</v>
      </c>
      <c r="M202" s="31">
        <v>8.8499999999999996</v>
      </c>
      <c r="N202" s="28">
        <f t="shared" si="32"/>
        <v>107.02000000000001</v>
      </c>
      <c r="O202" s="29">
        <v>97</v>
      </c>
      <c r="P202" s="10"/>
    </row>
    <row r="203" ht="28.800000000000001" customHeight="1">
      <c r="A203" s="24" t="s">
        <v>83</v>
      </c>
      <c r="B203" s="25"/>
      <c r="C203" s="25"/>
      <c r="D203" s="25"/>
      <c r="E203" s="25"/>
      <c r="F203" s="25"/>
      <c r="G203" s="25"/>
      <c r="H203" s="25"/>
      <c r="I203" s="26"/>
      <c r="J203" s="29">
        <v>250</v>
      </c>
      <c r="K203" s="31">
        <v>7.2000000000000002</v>
      </c>
      <c r="L203" s="31">
        <v>3.0800000000000001</v>
      </c>
      <c r="M203" s="31">
        <v>17.989999999999998</v>
      </c>
      <c r="N203" s="28">
        <f t="shared" si="32"/>
        <v>128.47999999999999</v>
      </c>
      <c r="O203" s="29">
        <v>508</v>
      </c>
      <c r="P203" s="10"/>
    </row>
    <row r="204" s="32" customFormat="1" ht="15" customHeight="1">
      <c r="A204" s="24" t="s">
        <v>50</v>
      </c>
      <c r="B204" s="25"/>
      <c r="C204" s="25"/>
      <c r="D204" s="25"/>
      <c r="E204" s="25"/>
      <c r="F204" s="25"/>
      <c r="G204" s="25"/>
      <c r="H204" s="25"/>
      <c r="I204" s="26"/>
      <c r="J204" s="60">
        <v>200</v>
      </c>
      <c r="K204" s="33">
        <v>0.20000000000000001</v>
      </c>
      <c r="L204" s="33">
        <v>0</v>
      </c>
      <c r="M204" s="33">
        <v>13.1</v>
      </c>
      <c r="N204" s="105">
        <f t="shared" si="32"/>
        <v>53.199999999999996</v>
      </c>
      <c r="O204" s="33">
        <v>6</v>
      </c>
      <c r="P204" s="36"/>
    </row>
    <row r="205" s="144" customFormat="1" ht="12" customHeight="1">
      <c r="A205" s="146" t="s">
        <v>20</v>
      </c>
      <c r="B205" s="147"/>
      <c r="C205" s="147"/>
      <c r="D205" s="147"/>
      <c r="E205" s="147"/>
      <c r="F205" s="147"/>
      <c r="G205" s="147"/>
      <c r="H205" s="147"/>
      <c r="I205" s="148"/>
      <c r="J205" s="30">
        <v>40</v>
      </c>
      <c r="K205" s="30">
        <v>3.4399999999999999</v>
      </c>
      <c r="L205" s="30">
        <v>0.20000000000000001</v>
      </c>
      <c r="M205" s="30">
        <v>21.960000000000001</v>
      </c>
      <c r="N205" s="28">
        <f t="shared" si="32"/>
        <v>103.40000000000001</v>
      </c>
      <c r="O205" s="41" t="s">
        <v>21</v>
      </c>
      <c r="P205" s="145"/>
    </row>
    <row r="206" s="110" customFormat="1" ht="13.800000000000001" customHeight="1">
      <c r="A206" s="37" t="s">
        <v>54</v>
      </c>
      <c r="B206" s="38"/>
      <c r="C206" s="38"/>
      <c r="D206" s="38"/>
      <c r="E206" s="38"/>
      <c r="F206" s="38"/>
      <c r="G206" s="38"/>
      <c r="H206" s="38"/>
      <c r="I206" s="39"/>
      <c r="J206" s="47">
        <v>30</v>
      </c>
      <c r="K206" s="47">
        <v>2.5499999999999998</v>
      </c>
      <c r="L206" s="47">
        <v>0.98999999999999999</v>
      </c>
      <c r="M206" s="47">
        <v>14.49</v>
      </c>
      <c r="N206" s="28">
        <f t="shared" si="32"/>
        <v>77.069999999999993</v>
      </c>
      <c r="O206" s="112" t="s">
        <v>23</v>
      </c>
      <c r="P206" s="111"/>
    </row>
    <row r="207" ht="17.399999999999999" customHeight="1">
      <c r="A207" s="49" t="s">
        <v>25</v>
      </c>
      <c r="B207" s="49"/>
      <c r="C207" s="49"/>
      <c r="D207" s="49"/>
      <c r="E207" s="49"/>
      <c r="F207" s="49"/>
      <c r="G207" s="49"/>
      <c r="H207" s="49"/>
      <c r="I207" s="49"/>
      <c r="J207" s="19">
        <f>SUM(J201:J206)</f>
        <v>550</v>
      </c>
      <c r="K207" s="19">
        <f t="shared" ref="K207:N207" si="33">SUM(K201:K206)</f>
        <v>18.069999999999997</v>
      </c>
      <c r="L207" s="19">
        <f t="shared" si="33"/>
        <v>18.419999999999998</v>
      </c>
      <c r="M207" s="19">
        <f t="shared" si="33"/>
        <v>76.489999999999995</v>
      </c>
      <c r="N207" s="19">
        <f t="shared" si="33"/>
        <v>544.01999999999998</v>
      </c>
      <c r="O207" s="70"/>
      <c r="P207" s="10"/>
    </row>
    <row r="208" ht="10.800000000000001" customHeight="1">
      <c r="A208" s="14" t="s">
        <v>55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0"/>
    </row>
    <row r="209" ht="12.9" customHeight="1">
      <c r="A209" s="16" t="s">
        <v>7</v>
      </c>
      <c r="B209" s="17"/>
      <c r="C209" s="17"/>
      <c r="D209" s="17"/>
      <c r="E209" s="17"/>
      <c r="F209" s="17"/>
      <c r="G209" s="17"/>
      <c r="H209" s="17"/>
      <c r="I209" s="18"/>
      <c r="J209" s="19" t="s">
        <v>8</v>
      </c>
      <c r="K209" s="19" t="s">
        <v>9</v>
      </c>
      <c r="L209" s="19"/>
      <c r="M209" s="19"/>
      <c r="N209" s="19" t="s">
        <v>46</v>
      </c>
      <c r="O209" s="19" t="s">
        <v>11</v>
      </c>
      <c r="P209" s="10"/>
    </row>
    <row r="210" ht="25.649999999999999" customHeight="1">
      <c r="A210" s="20"/>
      <c r="B210" s="14"/>
      <c r="C210" s="14"/>
      <c r="D210" s="14"/>
      <c r="E210" s="14"/>
      <c r="F210" s="14"/>
      <c r="G210" s="14"/>
      <c r="H210" s="14"/>
      <c r="I210" s="21"/>
      <c r="J210" s="19"/>
      <c r="K210" s="19" t="s">
        <v>12</v>
      </c>
      <c r="L210" s="19" t="s">
        <v>13</v>
      </c>
      <c r="M210" s="19" t="s">
        <v>14</v>
      </c>
      <c r="N210" s="19"/>
      <c r="O210" s="19"/>
      <c r="P210" s="10"/>
    </row>
    <row r="211" s="110" customFormat="1" ht="14.550000000000001" customHeight="1">
      <c r="A211" s="24" t="s">
        <v>75</v>
      </c>
      <c r="B211" s="25"/>
      <c r="C211" s="25"/>
      <c r="D211" s="25"/>
      <c r="E211" s="25"/>
      <c r="F211" s="25"/>
      <c r="G211" s="25"/>
      <c r="H211" s="25"/>
      <c r="I211" s="26"/>
      <c r="J211" s="60">
        <v>100</v>
      </c>
      <c r="K211" s="34">
        <v>0.80000000000000004</v>
      </c>
      <c r="L211" s="34">
        <v>0.10000000000000001</v>
      </c>
      <c r="M211" s="34">
        <v>2.6000000000000001</v>
      </c>
      <c r="N211" s="105">
        <f t="shared" ref="N211:N214" si="34">(K211+M211)*4+(L211*9)</f>
        <v>14.500000000000002</v>
      </c>
      <c r="O211" s="33">
        <v>321</v>
      </c>
      <c r="P211" s="111"/>
    </row>
    <row r="212" ht="15.6" customHeight="1">
      <c r="A212" s="24" t="s">
        <v>84</v>
      </c>
      <c r="B212" s="25"/>
      <c r="C212" s="25"/>
      <c r="D212" s="25"/>
      <c r="E212" s="25"/>
      <c r="F212" s="25"/>
      <c r="G212" s="25"/>
      <c r="H212" s="25"/>
      <c r="I212" s="26"/>
      <c r="J212" s="29">
        <v>250</v>
      </c>
      <c r="K212" s="30">
        <v>12.4</v>
      </c>
      <c r="L212" s="30">
        <v>19.98</v>
      </c>
      <c r="M212" s="30">
        <v>19</v>
      </c>
      <c r="N212" s="28">
        <f t="shared" si="34"/>
        <v>305.41999999999996</v>
      </c>
      <c r="O212" s="29" t="s">
        <v>85</v>
      </c>
      <c r="P212" s="10"/>
    </row>
    <row r="213" ht="15" customHeight="1">
      <c r="A213" s="24" t="s">
        <v>19</v>
      </c>
      <c r="B213" s="25"/>
      <c r="C213" s="25"/>
      <c r="D213" s="25"/>
      <c r="E213" s="25"/>
      <c r="F213" s="25"/>
      <c r="G213" s="25"/>
      <c r="H213" s="25"/>
      <c r="I213" s="26"/>
      <c r="J213" s="29">
        <v>200</v>
      </c>
      <c r="K213" s="29">
        <v>0</v>
      </c>
      <c r="L213" s="29">
        <v>0</v>
      </c>
      <c r="M213" s="29">
        <v>5.5999999999999996</v>
      </c>
      <c r="N213" s="28">
        <f t="shared" si="34"/>
        <v>22.399999999999999</v>
      </c>
      <c r="O213" s="29">
        <v>685</v>
      </c>
      <c r="P213" s="10"/>
    </row>
    <row r="214" s="110" customFormat="1" ht="15" customHeight="1">
      <c r="A214" s="37" t="s">
        <v>53</v>
      </c>
      <c r="B214" s="38"/>
      <c r="C214" s="38"/>
      <c r="D214" s="38"/>
      <c r="E214" s="38"/>
      <c r="F214" s="38"/>
      <c r="G214" s="38"/>
      <c r="H214" s="38"/>
      <c r="I214" s="39"/>
      <c r="J214" s="34">
        <v>30</v>
      </c>
      <c r="K214" s="34">
        <v>2.4199999999999999</v>
      </c>
      <c r="L214" s="34">
        <v>0.29999999999999999</v>
      </c>
      <c r="M214" s="34">
        <v>14.640000000000001</v>
      </c>
      <c r="N214" s="28">
        <f t="shared" si="34"/>
        <v>70.940000000000012</v>
      </c>
      <c r="O214" s="33">
        <v>4</v>
      </c>
      <c r="P214" s="111"/>
    </row>
    <row r="215" ht="12" customHeight="1">
      <c r="A215" s="63" t="s">
        <v>25</v>
      </c>
      <c r="B215" s="64"/>
      <c r="C215" s="64"/>
      <c r="D215" s="64"/>
      <c r="E215" s="64"/>
      <c r="F215" s="64"/>
      <c r="G215" s="64"/>
      <c r="H215" s="64"/>
      <c r="I215" s="65"/>
      <c r="J215" s="129">
        <f>SUM(J211:J214)</f>
        <v>580</v>
      </c>
      <c r="K215" s="129">
        <f t="shared" ref="K215:N215" si="35">SUM(K211:K214)</f>
        <v>15.620000000000001</v>
      </c>
      <c r="L215" s="129">
        <f t="shared" si="35"/>
        <v>20.380000000000003</v>
      </c>
      <c r="M215" s="129">
        <f t="shared" si="35"/>
        <v>41.840000000000003</v>
      </c>
      <c r="N215" s="129">
        <f t="shared" si="35"/>
        <v>413.25999999999993</v>
      </c>
      <c r="O215" s="82" t="s">
        <v>34</v>
      </c>
      <c r="P215" s="10"/>
    </row>
    <row r="216" ht="10.800000000000001" customHeight="1">
      <c r="A216" s="14" t="s">
        <v>35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0"/>
    </row>
    <row r="217" ht="13.800000000000001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4"/>
      <c r="K217" s="14" t="s">
        <v>86</v>
      </c>
      <c r="L217" s="14"/>
      <c r="M217" s="14"/>
      <c r="N217" s="14"/>
      <c r="O217" s="14"/>
      <c r="P217" s="10"/>
    </row>
    <row r="218" ht="12.9" customHeight="1">
      <c r="A218" s="16" t="s">
        <v>7</v>
      </c>
      <c r="B218" s="17"/>
      <c r="C218" s="17"/>
      <c r="D218" s="17"/>
      <c r="E218" s="17"/>
      <c r="F218" s="17"/>
      <c r="G218" s="17"/>
      <c r="H218" s="17"/>
      <c r="I218" s="18"/>
      <c r="J218" s="19" t="s">
        <v>8</v>
      </c>
      <c r="K218" s="19" t="s">
        <v>9</v>
      </c>
      <c r="L218" s="19"/>
      <c r="M218" s="19"/>
      <c r="N218" s="19" t="s">
        <v>46</v>
      </c>
      <c r="O218" s="19" t="s">
        <v>11</v>
      </c>
      <c r="P218" s="10"/>
    </row>
    <row r="219" ht="25.649999999999999" customHeight="1">
      <c r="A219" s="20"/>
      <c r="B219" s="14"/>
      <c r="C219" s="14"/>
      <c r="D219" s="14"/>
      <c r="E219" s="14"/>
      <c r="F219" s="14"/>
      <c r="G219" s="14"/>
      <c r="H219" s="14"/>
      <c r="I219" s="21"/>
      <c r="J219" s="19"/>
      <c r="K219" s="19" t="s">
        <v>12</v>
      </c>
      <c r="L219" s="19" t="s">
        <v>13</v>
      </c>
      <c r="M219" s="19" t="s">
        <v>14</v>
      </c>
      <c r="N219" s="19"/>
      <c r="O219" s="19"/>
      <c r="P219" s="10"/>
    </row>
    <row r="220" s="110" customFormat="1" ht="14.550000000000001" customHeight="1">
      <c r="A220" s="24" t="s">
        <v>75</v>
      </c>
      <c r="B220" s="25"/>
      <c r="C220" s="25"/>
      <c r="D220" s="25"/>
      <c r="E220" s="25"/>
      <c r="F220" s="25"/>
      <c r="G220" s="25"/>
      <c r="H220" s="25"/>
      <c r="I220" s="26"/>
      <c r="J220" s="60">
        <v>100</v>
      </c>
      <c r="K220" s="34">
        <v>0.80000000000000004</v>
      </c>
      <c r="L220" s="34">
        <v>0.10000000000000001</v>
      </c>
      <c r="M220" s="34">
        <v>2.6000000000000001</v>
      </c>
      <c r="N220" s="105">
        <f t="shared" ref="N220:N225" si="36">(K220+M220)*4+(L220*9)</f>
        <v>14.500000000000002</v>
      </c>
      <c r="O220" s="33">
        <v>321</v>
      </c>
      <c r="P220" s="111"/>
    </row>
    <row r="221" ht="15.6" customHeight="1">
      <c r="A221" s="24" t="s">
        <v>84</v>
      </c>
      <c r="B221" s="25"/>
      <c r="C221" s="25"/>
      <c r="D221" s="25"/>
      <c r="E221" s="25"/>
      <c r="F221" s="25"/>
      <c r="G221" s="25"/>
      <c r="H221" s="25"/>
      <c r="I221" s="26"/>
      <c r="J221" s="29">
        <v>250</v>
      </c>
      <c r="K221" s="30">
        <v>0.63</v>
      </c>
      <c r="L221" s="30">
        <v>19.98</v>
      </c>
      <c r="M221" s="30">
        <v>19</v>
      </c>
      <c r="N221" s="28">
        <f t="shared" si="36"/>
        <v>258.33999999999997</v>
      </c>
      <c r="O221" s="29" t="s">
        <v>85</v>
      </c>
      <c r="P221" s="10"/>
    </row>
    <row r="222" s="110" customFormat="1" ht="15.6" customHeight="1">
      <c r="A222" s="24" t="s">
        <v>87</v>
      </c>
      <c r="B222" s="25"/>
      <c r="C222" s="25"/>
      <c r="D222" s="25"/>
      <c r="E222" s="25"/>
      <c r="F222" s="25"/>
      <c r="G222" s="25"/>
      <c r="H222" s="25"/>
      <c r="I222" s="26"/>
      <c r="J222" s="33">
        <v>240</v>
      </c>
      <c r="K222" s="61">
        <v>24.829999999999998</v>
      </c>
      <c r="L222" s="61">
        <v>10.98</v>
      </c>
      <c r="M222" s="61">
        <v>77.719999999999999</v>
      </c>
      <c r="N222" s="105">
        <f t="shared" si="36"/>
        <v>509.01999999999998</v>
      </c>
      <c r="O222" s="33">
        <v>436</v>
      </c>
      <c r="P222" s="111"/>
    </row>
    <row r="223" ht="15" customHeight="1">
      <c r="A223" s="24" t="s">
        <v>19</v>
      </c>
      <c r="B223" s="25"/>
      <c r="C223" s="25"/>
      <c r="D223" s="25"/>
      <c r="E223" s="25"/>
      <c r="F223" s="25"/>
      <c r="G223" s="25"/>
      <c r="H223" s="25"/>
      <c r="I223" s="26"/>
      <c r="J223" s="29">
        <v>200</v>
      </c>
      <c r="K223" s="29">
        <v>0</v>
      </c>
      <c r="L223" s="29">
        <v>0</v>
      </c>
      <c r="M223" s="29">
        <v>5.5999999999999996</v>
      </c>
      <c r="N223" s="28">
        <f t="shared" si="36"/>
        <v>22.399999999999999</v>
      </c>
      <c r="O223" s="29">
        <v>685</v>
      </c>
      <c r="P223" s="10"/>
    </row>
    <row r="224" s="110" customFormat="1" ht="15" customHeight="1">
      <c r="A224" s="37" t="s">
        <v>53</v>
      </c>
      <c r="B224" s="38"/>
      <c r="C224" s="38"/>
      <c r="D224" s="38"/>
      <c r="E224" s="38"/>
      <c r="F224" s="38"/>
      <c r="G224" s="38"/>
      <c r="H224" s="38"/>
      <c r="I224" s="39"/>
      <c r="J224" s="34">
        <v>30</v>
      </c>
      <c r="K224" s="34">
        <v>2.4199999999999999</v>
      </c>
      <c r="L224" s="34">
        <v>0.29999999999999999</v>
      </c>
      <c r="M224" s="34">
        <v>14.640000000000001</v>
      </c>
      <c r="N224" s="28">
        <f t="shared" si="36"/>
        <v>70.940000000000012</v>
      </c>
      <c r="O224" s="33">
        <v>4</v>
      </c>
      <c r="P224" s="111"/>
    </row>
    <row r="225" s="110" customFormat="1" ht="13.199999999999999" customHeight="1">
      <c r="A225" s="37" t="s">
        <v>54</v>
      </c>
      <c r="B225" s="38"/>
      <c r="C225" s="38"/>
      <c r="D225" s="38"/>
      <c r="E225" s="38"/>
      <c r="F225" s="38"/>
      <c r="G225" s="38"/>
      <c r="H225" s="38"/>
      <c r="I225" s="39"/>
      <c r="J225" s="47">
        <v>30</v>
      </c>
      <c r="K225" s="47">
        <v>2.5499999999999998</v>
      </c>
      <c r="L225" s="47">
        <v>0.98999999999999999</v>
      </c>
      <c r="M225" s="47">
        <v>14.49</v>
      </c>
      <c r="N225" s="28">
        <f t="shared" si="36"/>
        <v>77.069999999999993</v>
      </c>
      <c r="O225" s="112" t="s">
        <v>23</v>
      </c>
      <c r="P225" s="111"/>
    </row>
    <row r="226" ht="17.399999999999999" customHeight="1">
      <c r="A226" s="63" t="s">
        <v>25</v>
      </c>
      <c r="B226" s="64"/>
      <c r="C226" s="64"/>
      <c r="D226" s="64"/>
      <c r="E226" s="64"/>
      <c r="F226" s="64"/>
      <c r="G226" s="64"/>
      <c r="H226" s="64"/>
      <c r="I226" s="65"/>
      <c r="J226" s="114">
        <f>J220+J221+J222+J223+J224+J225</f>
        <v>850</v>
      </c>
      <c r="K226" s="114">
        <f t="shared" ref="K226:N226" si="37">K220+K221+K222+K223+K224+K225</f>
        <v>31.23</v>
      </c>
      <c r="L226" s="114">
        <f t="shared" si="37"/>
        <v>32.350000000000001</v>
      </c>
      <c r="M226" s="114">
        <f t="shared" si="37"/>
        <v>134.04999999999998</v>
      </c>
      <c r="N226" s="114">
        <f t="shared" si="37"/>
        <v>952.26999999999998</v>
      </c>
      <c r="O226" s="82" t="s">
        <v>34</v>
      </c>
      <c r="P226" s="10"/>
    </row>
    <row r="227" ht="12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149" t="s">
        <v>39</v>
      </c>
      <c r="K227" s="149"/>
      <c r="L227" s="150"/>
      <c r="M227" s="150"/>
      <c r="N227" s="151"/>
      <c r="O227" s="152"/>
      <c r="P227" s="10"/>
      <c r="Q227" s="10"/>
    </row>
    <row r="228" ht="12.9" customHeight="1">
      <c r="A228" s="19" t="s">
        <v>7</v>
      </c>
      <c r="B228" s="19"/>
      <c r="C228" s="19"/>
      <c r="D228" s="19"/>
      <c r="E228" s="19"/>
      <c r="F228" s="19"/>
      <c r="G228" s="19"/>
      <c r="H228" s="19"/>
      <c r="I228" s="19"/>
      <c r="J228" s="19" t="s">
        <v>8</v>
      </c>
      <c r="K228" s="19" t="s">
        <v>9</v>
      </c>
      <c r="L228" s="19"/>
      <c r="M228" s="19"/>
      <c r="N228" s="19" t="s">
        <v>46</v>
      </c>
      <c r="O228" s="19" t="s">
        <v>11</v>
      </c>
      <c r="P228" s="10"/>
      <c r="Q228" s="10"/>
    </row>
    <row r="229" ht="13.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 t="s">
        <v>12</v>
      </c>
      <c r="L229" s="19" t="s">
        <v>13</v>
      </c>
      <c r="M229" s="19" t="s">
        <v>14</v>
      </c>
      <c r="N229" s="19"/>
      <c r="O229" s="19"/>
      <c r="P229" s="10"/>
      <c r="Q229" s="10"/>
    </row>
    <row r="230" ht="14.25" customHeight="1">
      <c r="A230" s="86" t="s">
        <v>88</v>
      </c>
      <c r="B230" s="87"/>
      <c r="C230" s="87"/>
      <c r="D230" s="87"/>
      <c r="E230" s="87"/>
      <c r="F230" s="87"/>
      <c r="G230" s="87"/>
      <c r="H230" s="87"/>
      <c r="I230" s="88"/>
      <c r="J230" s="89">
        <v>80</v>
      </c>
      <c r="K230" s="132">
        <v>5.96</v>
      </c>
      <c r="L230" s="132">
        <v>10.1</v>
      </c>
      <c r="M230" s="132">
        <v>41.700000000000003</v>
      </c>
      <c r="N230" s="90">
        <v>270.30000000000001</v>
      </c>
      <c r="O230" s="89">
        <v>424</v>
      </c>
      <c r="P230" s="10"/>
      <c r="Q230" s="10"/>
    </row>
    <row r="231" ht="12" customHeight="1">
      <c r="A231" s="91" t="s">
        <v>41</v>
      </c>
      <c r="B231" s="92"/>
      <c r="C231" s="92"/>
      <c r="D231" s="92"/>
      <c r="E231" s="92"/>
      <c r="F231" s="92"/>
      <c r="G231" s="92"/>
      <c r="H231" s="92"/>
      <c r="I231" s="93"/>
      <c r="J231" s="45">
        <v>200</v>
      </c>
      <c r="K231" s="94">
        <v>0.80000000000000004</v>
      </c>
      <c r="L231" s="94">
        <v>0</v>
      </c>
      <c r="M231" s="94">
        <v>23</v>
      </c>
      <c r="N231" s="94">
        <v>94</v>
      </c>
      <c r="O231" s="45" t="s">
        <v>42</v>
      </c>
      <c r="P231" s="10"/>
      <c r="Q231" s="10"/>
    </row>
    <row r="232" ht="12" customHeight="1">
      <c r="A232" s="123" t="s">
        <v>25</v>
      </c>
      <c r="B232" s="124"/>
      <c r="C232" s="124"/>
      <c r="D232" s="124"/>
      <c r="E232" s="124"/>
      <c r="F232" s="124"/>
      <c r="G232" s="124"/>
      <c r="H232" s="124"/>
      <c r="I232" s="125"/>
      <c r="J232" s="114">
        <f>J230+J231</f>
        <v>280</v>
      </c>
      <c r="K232" s="114">
        <f t="shared" ref="K232:N232" si="38">K230+K231</f>
        <v>6.7599999999999998</v>
      </c>
      <c r="L232" s="114">
        <f t="shared" si="38"/>
        <v>10.1</v>
      </c>
      <c r="M232" s="114">
        <f t="shared" si="38"/>
        <v>64.700000000000003</v>
      </c>
      <c r="N232" s="114">
        <f t="shared" si="38"/>
        <v>364.30000000000001</v>
      </c>
      <c r="O232" s="99"/>
      <c r="P232" s="10"/>
      <c r="Q232" s="10"/>
    </row>
    <row r="233" ht="18.600000000000001" customHeight="1">
      <c r="A233" s="13" t="s">
        <v>89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ht="18" customHeight="1">
      <c r="A234" s="14" t="s">
        <v>5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0"/>
    </row>
    <row r="235" ht="18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4"/>
      <c r="K235" s="14" t="s">
        <v>6</v>
      </c>
      <c r="L235" s="14"/>
      <c r="M235" s="14"/>
      <c r="N235" s="14"/>
      <c r="O235" s="14"/>
      <c r="P235" s="10"/>
    </row>
    <row r="236" ht="12.9" customHeight="1">
      <c r="A236" s="16" t="s">
        <v>7</v>
      </c>
      <c r="B236" s="17"/>
      <c r="C236" s="17"/>
      <c r="D236" s="17"/>
      <c r="E236" s="17"/>
      <c r="F236" s="17"/>
      <c r="G236" s="17"/>
      <c r="H236" s="17"/>
      <c r="I236" s="18"/>
      <c r="J236" s="19" t="s">
        <v>8</v>
      </c>
      <c r="K236" s="19" t="s">
        <v>9</v>
      </c>
      <c r="L236" s="19"/>
      <c r="M236" s="19"/>
      <c r="N236" s="19" t="s">
        <v>46</v>
      </c>
      <c r="O236" s="19" t="s">
        <v>11</v>
      </c>
      <c r="P236" s="10"/>
    </row>
    <row r="237" ht="19.5" customHeight="1">
      <c r="A237" s="20"/>
      <c r="B237" s="14"/>
      <c r="C237" s="14"/>
      <c r="D237" s="14"/>
      <c r="E237" s="14"/>
      <c r="F237" s="14"/>
      <c r="G237" s="14"/>
      <c r="H237" s="14"/>
      <c r="I237" s="21"/>
      <c r="J237" s="19"/>
      <c r="K237" s="19" t="s">
        <v>12</v>
      </c>
      <c r="L237" s="19" t="s">
        <v>13</v>
      </c>
      <c r="M237" s="19" t="s">
        <v>14</v>
      </c>
      <c r="N237" s="19"/>
      <c r="O237" s="19"/>
      <c r="P237" s="10"/>
    </row>
    <row r="238" ht="12" customHeight="1">
      <c r="A238" s="22" t="s">
        <v>15</v>
      </c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10"/>
    </row>
    <row r="239" ht="12" customHeight="1">
      <c r="A239" s="146" t="s">
        <v>90</v>
      </c>
      <c r="B239" s="147"/>
      <c r="C239" s="147"/>
      <c r="D239" s="147"/>
      <c r="E239" s="147"/>
      <c r="F239" s="147"/>
      <c r="G239" s="147"/>
      <c r="H239" s="147"/>
      <c r="I239" s="148"/>
      <c r="J239" s="29">
        <v>100</v>
      </c>
      <c r="K239" s="72">
        <v>7.5199999999999996</v>
      </c>
      <c r="L239" s="72">
        <v>14.65</v>
      </c>
      <c r="M239" s="72">
        <v>0</v>
      </c>
      <c r="N239" s="28">
        <f t="shared" ref="N239:N244" si="39">(K239+M239)*4+(L239*9)</f>
        <v>161.93000000000001</v>
      </c>
      <c r="O239" s="29">
        <v>501</v>
      </c>
      <c r="P239" s="10"/>
    </row>
    <row r="240" ht="13.949999999999999" customHeight="1">
      <c r="A240" s="24" t="s">
        <v>69</v>
      </c>
      <c r="B240" s="25"/>
      <c r="C240" s="25"/>
      <c r="D240" s="25"/>
      <c r="E240" s="25"/>
      <c r="F240" s="25"/>
      <c r="G240" s="25"/>
      <c r="H240" s="25"/>
      <c r="I240" s="26"/>
      <c r="J240" s="29">
        <v>180</v>
      </c>
      <c r="K240" s="30">
        <v>6.1200000000000001</v>
      </c>
      <c r="L240" s="30">
        <v>0.93000000000000005</v>
      </c>
      <c r="M240" s="30">
        <v>60.200000000000003</v>
      </c>
      <c r="N240" s="28">
        <f t="shared" si="39"/>
        <v>273.65000000000003</v>
      </c>
      <c r="O240" s="29">
        <v>516</v>
      </c>
      <c r="P240" s="10"/>
    </row>
    <row r="241" ht="15.6" customHeight="1">
      <c r="A241" s="24" t="s">
        <v>91</v>
      </c>
      <c r="B241" s="25"/>
      <c r="C241" s="25"/>
      <c r="D241" s="25"/>
      <c r="E241" s="25"/>
      <c r="F241" s="25"/>
      <c r="G241" s="25"/>
      <c r="H241" s="25"/>
      <c r="I241" s="26"/>
      <c r="J241" s="29">
        <v>50</v>
      </c>
      <c r="K241" s="30">
        <v>0.90000000000000002</v>
      </c>
      <c r="L241" s="30">
        <v>2.2999999999999998</v>
      </c>
      <c r="M241" s="30">
        <v>0.10000000000000001</v>
      </c>
      <c r="N241" s="28">
        <f t="shared" si="39"/>
        <v>24.699999999999999</v>
      </c>
      <c r="O241" s="29">
        <v>833</v>
      </c>
      <c r="P241" s="10"/>
    </row>
    <row r="242" ht="14.4" customHeight="1">
      <c r="A242" s="24" t="s">
        <v>92</v>
      </c>
      <c r="B242" s="25"/>
      <c r="C242" s="25"/>
      <c r="D242" s="25"/>
      <c r="E242" s="25"/>
      <c r="F242" s="25"/>
      <c r="G242" s="25"/>
      <c r="H242" s="25"/>
      <c r="I242" s="26"/>
      <c r="J242" s="29">
        <v>200</v>
      </c>
      <c r="K242" s="29">
        <v>1</v>
      </c>
      <c r="L242" s="29">
        <v>0.20000000000000001</v>
      </c>
      <c r="M242" s="29">
        <v>1.3999999999999999</v>
      </c>
      <c r="N242" s="28">
        <f t="shared" si="39"/>
        <v>11.4</v>
      </c>
      <c r="O242" s="29">
        <v>602</v>
      </c>
      <c r="P242" s="10"/>
    </row>
    <row r="243" ht="13.199999999999999" customHeight="1">
      <c r="A243" s="37" t="s">
        <v>33</v>
      </c>
      <c r="B243" s="38"/>
      <c r="C243" s="38"/>
      <c r="D243" s="38"/>
      <c r="E243" s="38"/>
      <c r="F243" s="38"/>
      <c r="G243" s="38"/>
      <c r="H243" s="38"/>
      <c r="I243" s="39"/>
      <c r="J243" s="30">
        <v>20</v>
      </c>
      <c r="K243" s="30">
        <v>1.6100000000000001</v>
      </c>
      <c r="L243" s="30">
        <v>0.20000000000000001</v>
      </c>
      <c r="M243" s="30">
        <v>9.7599999999999998</v>
      </c>
      <c r="N243" s="28">
        <f t="shared" si="39"/>
        <v>47.279999999999994</v>
      </c>
      <c r="O243" s="29">
        <v>4</v>
      </c>
      <c r="P243" s="10"/>
    </row>
    <row r="244" ht="15" customHeight="1">
      <c r="A244" s="42" t="s">
        <v>22</v>
      </c>
      <c r="B244" s="43"/>
      <c r="C244" s="43"/>
      <c r="D244" s="43"/>
      <c r="E244" s="43"/>
      <c r="F244" s="43"/>
      <c r="G244" s="43"/>
      <c r="H244" s="43"/>
      <c r="I244" s="44"/>
      <c r="J244" s="45">
        <v>10</v>
      </c>
      <c r="K244" s="45">
        <v>0.84999999999999998</v>
      </c>
      <c r="L244" s="45">
        <v>0.33000000000000002</v>
      </c>
      <c r="M244" s="45">
        <v>4.8300000000000001</v>
      </c>
      <c r="N244" s="28">
        <f t="shared" si="39"/>
        <v>25.689999999999998</v>
      </c>
      <c r="O244" s="46" t="s">
        <v>23</v>
      </c>
      <c r="P244" s="10"/>
    </row>
    <row r="245" ht="12" customHeight="1">
      <c r="A245" s="63" t="s">
        <v>25</v>
      </c>
      <c r="B245" s="64"/>
      <c r="C245" s="64"/>
      <c r="D245" s="64"/>
      <c r="E245" s="64"/>
      <c r="F245" s="64"/>
      <c r="G245" s="64"/>
      <c r="H245" s="64"/>
      <c r="I245" s="65"/>
      <c r="J245" s="114">
        <f>SUM(J239:J244)</f>
        <v>560</v>
      </c>
      <c r="K245" s="114">
        <f t="shared" ref="K245:N245" si="40">SUM(K239:K244)</f>
        <v>18.000000000000004</v>
      </c>
      <c r="L245" s="114">
        <f t="shared" si="40"/>
        <v>18.609999999999996</v>
      </c>
      <c r="M245" s="114">
        <f t="shared" si="40"/>
        <v>76.290000000000006</v>
      </c>
      <c r="N245" s="114">
        <f t="shared" si="40"/>
        <v>544.65000000000009</v>
      </c>
      <c r="O245" s="82" t="s">
        <v>34</v>
      </c>
      <c r="P245" s="10"/>
    </row>
    <row r="246" ht="14.25" customHeight="1">
      <c r="A246" s="137" t="s">
        <v>26</v>
      </c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23"/>
      <c r="P246" s="10"/>
    </row>
    <row r="247" s="101" customFormat="1" ht="16.199999999999999" customHeight="1">
      <c r="A247" s="24" t="s">
        <v>47</v>
      </c>
      <c r="B247" s="25"/>
      <c r="C247" s="25"/>
      <c r="D247" s="25"/>
      <c r="E247" s="25"/>
      <c r="F247" s="25"/>
      <c r="G247" s="25"/>
      <c r="H247" s="25"/>
      <c r="I247" s="26"/>
      <c r="J247" s="72">
        <v>70</v>
      </c>
      <c r="K247" s="72">
        <v>5.5999999999999996</v>
      </c>
      <c r="L247" s="72">
        <v>12.6</v>
      </c>
      <c r="M247" s="72">
        <v>13.130000000000001</v>
      </c>
      <c r="N247" s="102">
        <f t="shared" ref="N247:N258" si="41">(K247+M247)*4+(L247*9)</f>
        <v>188.31999999999999</v>
      </c>
      <c r="O247" s="29" t="s">
        <v>48</v>
      </c>
      <c r="P247" s="103"/>
    </row>
    <row r="248" ht="15.6" customHeight="1">
      <c r="A248" s="24" t="s">
        <v>93</v>
      </c>
      <c r="B248" s="25"/>
      <c r="C248" s="25"/>
      <c r="D248" s="25"/>
      <c r="E248" s="25"/>
      <c r="F248" s="25"/>
      <c r="G248" s="25"/>
      <c r="H248" s="25"/>
      <c r="I248" s="26"/>
      <c r="J248" s="29">
        <v>250</v>
      </c>
      <c r="K248" s="72">
        <v>8.9800000000000004</v>
      </c>
      <c r="L248" s="72">
        <v>5.3300000000000001</v>
      </c>
      <c r="M248" s="72">
        <v>29.280000000000001</v>
      </c>
      <c r="N248" s="28">
        <f t="shared" si="41"/>
        <v>201.01000000000002</v>
      </c>
      <c r="O248" s="29">
        <v>451</v>
      </c>
      <c r="P248" s="10"/>
    </row>
    <row r="249" s="110" customFormat="1" ht="18" customHeight="1">
      <c r="A249" s="37" t="s">
        <v>53</v>
      </c>
      <c r="B249" s="38"/>
      <c r="C249" s="38"/>
      <c r="D249" s="38"/>
      <c r="E249" s="38"/>
      <c r="F249" s="38"/>
      <c r="G249" s="38"/>
      <c r="H249" s="38"/>
      <c r="I249" s="39"/>
      <c r="J249" s="34">
        <v>30</v>
      </c>
      <c r="K249" s="34">
        <v>2.4199999999999999</v>
      </c>
      <c r="L249" s="34">
        <v>0.29999999999999999</v>
      </c>
      <c r="M249" s="34">
        <v>14.640000000000001</v>
      </c>
      <c r="N249" s="28">
        <f t="shared" si="41"/>
        <v>70.940000000000012</v>
      </c>
      <c r="O249" s="33">
        <v>4</v>
      </c>
      <c r="P249" s="111"/>
    </row>
    <row r="250" ht="14.4" customHeight="1">
      <c r="A250" s="24" t="s">
        <v>92</v>
      </c>
      <c r="B250" s="25"/>
      <c r="C250" s="25"/>
      <c r="D250" s="25"/>
      <c r="E250" s="25"/>
      <c r="F250" s="25"/>
      <c r="G250" s="25"/>
      <c r="H250" s="25"/>
      <c r="I250" s="26"/>
      <c r="J250" s="29">
        <v>200</v>
      </c>
      <c r="K250" s="29">
        <v>1</v>
      </c>
      <c r="L250" s="29">
        <v>0.20000000000000001</v>
      </c>
      <c r="M250" s="29">
        <v>19.600000000000001</v>
      </c>
      <c r="N250" s="29">
        <v>83.400000000000006</v>
      </c>
      <c r="O250" s="29">
        <v>602</v>
      </c>
      <c r="P250" s="10"/>
    </row>
    <row r="251" ht="15.6" customHeight="1">
      <c r="A251" s="49" t="s">
        <v>25</v>
      </c>
      <c r="B251" s="49"/>
      <c r="C251" s="49"/>
      <c r="D251" s="49"/>
      <c r="E251" s="49"/>
      <c r="F251" s="49"/>
      <c r="G251" s="49"/>
      <c r="H251" s="49"/>
      <c r="I251" s="49"/>
      <c r="J251" s="19">
        <f>SUM(J247:J250)</f>
        <v>550</v>
      </c>
      <c r="K251" s="19">
        <f>SUM(K247:K250)</f>
        <v>18</v>
      </c>
      <c r="L251" s="56">
        <f>SUM(L247:L250)</f>
        <v>18.43</v>
      </c>
      <c r="M251" s="19">
        <f>SUM(M247:M250)</f>
        <v>76.650000000000006</v>
      </c>
      <c r="N251" s="153">
        <f t="shared" si="41"/>
        <v>544.47000000000003</v>
      </c>
      <c r="O251" s="70"/>
      <c r="P251" s="10"/>
    </row>
    <row r="252" ht="12" customHeight="1">
      <c r="A252" s="14" t="s">
        <v>55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0"/>
    </row>
    <row r="253" ht="12" customHeight="1">
      <c r="A253" s="16" t="s">
        <v>7</v>
      </c>
      <c r="B253" s="17"/>
      <c r="C253" s="17"/>
      <c r="D253" s="17"/>
      <c r="E253" s="17"/>
      <c r="F253" s="17"/>
      <c r="G253" s="17"/>
      <c r="H253" s="17"/>
      <c r="I253" s="18"/>
      <c r="J253" s="19" t="s">
        <v>8</v>
      </c>
      <c r="K253" s="19" t="s">
        <v>9</v>
      </c>
      <c r="L253" s="19"/>
      <c r="M253" s="19"/>
      <c r="N253" s="19" t="s">
        <v>46</v>
      </c>
      <c r="O253" s="19" t="s">
        <v>11</v>
      </c>
      <c r="P253" s="10"/>
    </row>
    <row r="254" ht="12" customHeight="1">
      <c r="A254" s="20"/>
      <c r="B254" s="14"/>
      <c r="C254" s="14"/>
      <c r="D254" s="14"/>
      <c r="E254" s="14"/>
      <c r="F254" s="14"/>
      <c r="G254" s="14"/>
      <c r="H254" s="14"/>
      <c r="I254" s="21"/>
      <c r="J254" s="19"/>
      <c r="K254" s="19" t="s">
        <v>12</v>
      </c>
      <c r="L254" s="19" t="s">
        <v>13</v>
      </c>
      <c r="M254" s="19" t="s">
        <v>14</v>
      </c>
      <c r="N254" s="19"/>
      <c r="O254" s="19"/>
      <c r="P254" s="10"/>
    </row>
    <row r="255" s="110" customFormat="1" ht="16.199999999999999" customHeight="1">
      <c r="A255" s="24" t="s">
        <v>94</v>
      </c>
      <c r="B255" s="25"/>
      <c r="C255" s="25"/>
      <c r="D255" s="25"/>
      <c r="E255" s="25"/>
      <c r="F255" s="25"/>
      <c r="G255" s="25"/>
      <c r="H255" s="25"/>
      <c r="I255" s="26"/>
      <c r="J255" s="154">
        <v>100</v>
      </c>
      <c r="K255" s="61">
        <v>1</v>
      </c>
      <c r="L255" s="61">
        <v>5.2300000000000004</v>
      </c>
      <c r="M255" s="61">
        <v>7.8300000000000001</v>
      </c>
      <c r="N255" s="105">
        <f t="shared" si="41"/>
        <v>82.390000000000015</v>
      </c>
      <c r="O255" s="33"/>
      <c r="P255" s="111"/>
    </row>
    <row r="256" ht="12.6" customHeight="1">
      <c r="A256" s="119" t="s">
        <v>76</v>
      </c>
      <c r="B256" s="120"/>
      <c r="C256" s="120"/>
      <c r="D256" s="120"/>
      <c r="E256" s="120"/>
      <c r="F256" s="120"/>
      <c r="G256" s="120"/>
      <c r="H256" s="120"/>
      <c r="I256" s="121"/>
      <c r="J256" s="59">
        <v>250</v>
      </c>
      <c r="K256" s="73">
        <v>14.699999999999999</v>
      </c>
      <c r="L256" s="73">
        <v>11.5</v>
      </c>
      <c r="M256" s="73">
        <v>60.130000000000003</v>
      </c>
      <c r="N256" s="28">
        <f t="shared" si="41"/>
        <v>402.81999999999999</v>
      </c>
      <c r="O256" s="29">
        <v>132</v>
      </c>
      <c r="P256" s="10"/>
    </row>
    <row r="257" ht="15" customHeight="1">
      <c r="A257" s="24" t="s">
        <v>19</v>
      </c>
      <c r="B257" s="25"/>
      <c r="C257" s="25"/>
      <c r="D257" s="25"/>
      <c r="E257" s="25"/>
      <c r="F257" s="25"/>
      <c r="G257" s="25"/>
      <c r="H257" s="25"/>
      <c r="I257" s="26"/>
      <c r="J257" s="59">
        <v>200</v>
      </c>
      <c r="K257" s="29">
        <v>0</v>
      </c>
      <c r="L257" s="29">
        <v>0</v>
      </c>
      <c r="M257" s="29">
        <v>5.5999999999999996</v>
      </c>
      <c r="N257" s="28">
        <f t="shared" si="41"/>
        <v>22.399999999999999</v>
      </c>
      <c r="O257" s="29">
        <v>685</v>
      </c>
      <c r="P257" s="10"/>
    </row>
    <row r="258" ht="13.199999999999999" customHeight="1">
      <c r="A258" s="37" t="s">
        <v>33</v>
      </c>
      <c r="B258" s="38"/>
      <c r="C258" s="38"/>
      <c r="D258" s="38"/>
      <c r="E258" s="38"/>
      <c r="F258" s="38"/>
      <c r="G258" s="38"/>
      <c r="H258" s="38"/>
      <c r="I258" s="39"/>
      <c r="J258" s="62">
        <v>20</v>
      </c>
      <c r="K258" s="30">
        <v>1.6100000000000001</v>
      </c>
      <c r="L258" s="30">
        <v>0.20000000000000001</v>
      </c>
      <c r="M258" s="30">
        <v>9.7599999999999998</v>
      </c>
      <c r="N258" s="28">
        <f t="shared" si="41"/>
        <v>47.279999999999994</v>
      </c>
      <c r="O258" s="29">
        <v>4</v>
      </c>
      <c r="P258" s="10"/>
    </row>
    <row r="259" ht="12" customHeight="1">
      <c r="A259" s="63" t="s">
        <v>25</v>
      </c>
      <c r="B259" s="64"/>
      <c r="C259" s="64"/>
      <c r="D259" s="64"/>
      <c r="E259" s="64"/>
      <c r="F259" s="64"/>
      <c r="G259" s="64"/>
      <c r="H259" s="64"/>
      <c r="I259" s="65"/>
      <c r="J259" s="129">
        <f>SUM(J255:J258)</f>
        <v>570</v>
      </c>
      <c r="K259" s="66">
        <f>SUM(K255:K258)</f>
        <v>17.309999999999999</v>
      </c>
      <c r="L259" s="66">
        <f>SUM(L255:L258)</f>
        <v>16.93</v>
      </c>
      <c r="M259" s="66">
        <f>SUM(M255:M258)</f>
        <v>83.320000000000007</v>
      </c>
      <c r="N259" s="66">
        <f>SUM(N255:N258)</f>
        <v>554.88999999999999</v>
      </c>
      <c r="O259" s="82" t="s">
        <v>34</v>
      </c>
      <c r="P259" s="10"/>
    </row>
    <row r="260" ht="12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155"/>
      <c r="K260" s="69" t="s">
        <v>35</v>
      </c>
      <c r="L260" s="69"/>
      <c r="M260" s="69"/>
      <c r="N260" s="69"/>
      <c r="O260" s="128"/>
      <c r="P260" s="10"/>
    </row>
    <row r="261" ht="12" customHeight="1">
      <c r="A261" s="14" t="s">
        <v>36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0"/>
    </row>
    <row r="262" ht="12" customHeight="1">
      <c r="A262" s="16" t="s">
        <v>7</v>
      </c>
      <c r="B262" s="17"/>
      <c r="C262" s="17"/>
      <c r="D262" s="17"/>
      <c r="E262" s="17"/>
      <c r="F262" s="17"/>
      <c r="G262" s="17"/>
      <c r="H262" s="17"/>
      <c r="I262" s="18"/>
      <c r="J262" s="19" t="s">
        <v>8</v>
      </c>
      <c r="K262" s="19" t="s">
        <v>9</v>
      </c>
      <c r="L262" s="19"/>
      <c r="M262" s="19"/>
      <c r="N262" s="19" t="s">
        <v>46</v>
      </c>
      <c r="O262" s="19" t="s">
        <v>11</v>
      </c>
      <c r="P262" s="10"/>
    </row>
    <row r="263" ht="12" customHeight="1">
      <c r="A263" s="20"/>
      <c r="B263" s="14"/>
      <c r="C263" s="14"/>
      <c r="D263" s="14"/>
      <c r="E263" s="14"/>
      <c r="F263" s="14"/>
      <c r="G263" s="14"/>
      <c r="H263" s="14"/>
      <c r="I263" s="21"/>
      <c r="J263" s="19"/>
      <c r="K263" s="19" t="s">
        <v>12</v>
      </c>
      <c r="L263" s="19" t="s">
        <v>13</v>
      </c>
      <c r="M263" s="19" t="s">
        <v>14</v>
      </c>
      <c r="N263" s="19"/>
      <c r="O263" s="19"/>
      <c r="P263" s="10"/>
    </row>
    <row r="264" s="110" customFormat="1" ht="16.199999999999999" customHeight="1">
      <c r="A264" s="24" t="s">
        <v>94</v>
      </c>
      <c r="B264" s="25"/>
      <c r="C264" s="25"/>
      <c r="D264" s="25"/>
      <c r="E264" s="25"/>
      <c r="F264" s="25"/>
      <c r="G264" s="25"/>
      <c r="H264" s="25"/>
      <c r="I264" s="26"/>
      <c r="J264" s="34">
        <v>100</v>
      </c>
      <c r="K264" s="61">
        <v>1</v>
      </c>
      <c r="L264" s="61">
        <v>5.2300000000000004</v>
      </c>
      <c r="M264" s="61">
        <v>7.8300000000000001</v>
      </c>
      <c r="N264" s="105">
        <f t="shared" ref="N264:N270" si="42">(K264+M264)*4+(L264*9)</f>
        <v>82.390000000000015</v>
      </c>
      <c r="O264" s="33"/>
      <c r="P264" s="111"/>
    </row>
    <row r="265" ht="13.199999999999999" customHeight="1">
      <c r="A265" s="119" t="s">
        <v>76</v>
      </c>
      <c r="B265" s="120"/>
      <c r="C265" s="120"/>
      <c r="D265" s="120"/>
      <c r="E265" s="120"/>
      <c r="F265" s="120"/>
      <c r="G265" s="120"/>
      <c r="H265" s="120"/>
      <c r="I265" s="121"/>
      <c r="J265" s="29">
        <v>250</v>
      </c>
      <c r="K265" s="73">
        <v>14.699999999999999</v>
      </c>
      <c r="L265" s="73">
        <v>11.5</v>
      </c>
      <c r="M265" s="73">
        <v>60.130000000000003</v>
      </c>
      <c r="N265" s="28">
        <f t="shared" si="42"/>
        <v>402.81999999999999</v>
      </c>
      <c r="O265" s="29">
        <v>132</v>
      </c>
      <c r="P265" s="10"/>
    </row>
    <row r="266" ht="15" customHeight="1">
      <c r="A266" s="24" t="s">
        <v>61</v>
      </c>
      <c r="B266" s="25"/>
      <c r="C266" s="25"/>
      <c r="D266" s="25"/>
      <c r="E266" s="25"/>
      <c r="F266" s="25"/>
      <c r="G266" s="25"/>
      <c r="H266" s="25"/>
      <c r="I266" s="26"/>
      <c r="J266" s="29">
        <v>180</v>
      </c>
      <c r="K266" s="113">
        <v>4.5</v>
      </c>
      <c r="L266" s="113">
        <v>7.5599999999999996</v>
      </c>
      <c r="M266" s="113">
        <v>32</v>
      </c>
      <c r="N266" s="28">
        <f t="shared" si="42"/>
        <v>214.03999999999999</v>
      </c>
      <c r="O266" s="29">
        <v>717</v>
      </c>
      <c r="P266" s="10"/>
    </row>
    <row r="267" ht="14.25" customHeight="1">
      <c r="A267" s="24" t="s">
        <v>81</v>
      </c>
      <c r="B267" s="25"/>
      <c r="C267" s="25"/>
      <c r="D267" s="25"/>
      <c r="E267" s="25"/>
      <c r="F267" s="25"/>
      <c r="G267" s="25"/>
      <c r="H267" s="25"/>
      <c r="I267" s="26"/>
      <c r="J267" s="29">
        <v>100</v>
      </c>
      <c r="K267" s="28">
        <v>8.8399999999999999</v>
      </c>
      <c r="L267" s="28">
        <v>8.0700000000000003</v>
      </c>
      <c r="M267" s="28">
        <v>13.85</v>
      </c>
      <c r="N267" s="28">
        <f t="shared" si="42"/>
        <v>163.38999999999999</v>
      </c>
      <c r="O267" s="29">
        <v>423</v>
      </c>
      <c r="P267" s="10"/>
    </row>
    <row r="268" ht="15" customHeight="1">
      <c r="A268" s="24" t="s">
        <v>19</v>
      </c>
      <c r="B268" s="25"/>
      <c r="C268" s="25"/>
      <c r="D268" s="25"/>
      <c r="E268" s="25"/>
      <c r="F268" s="25"/>
      <c r="G268" s="25"/>
      <c r="H268" s="25"/>
      <c r="I268" s="26"/>
      <c r="J268" s="29">
        <v>200</v>
      </c>
      <c r="K268" s="29">
        <v>0</v>
      </c>
      <c r="L268" s="29">
        <v>0</v>
      </c>
      <c r="M268" s="29">
        <v>5.5999999999999996</v>
      </c>
      <c r="N268" s="28">
        <f t="shared" si="42"/>
        <v>22.399999999999999</v>
      </c>
      <c r="O268" s="29">
        <v>685</v>
      </c>
      <c r="P268" s="10"/>
    </row>
    <row r="269" ht="13.199999999999999" customHeight="1">
      <c r="A269" s="37" t="s">
        <v>33</v>
      </c>
      <c r="B269" s="38"/>
      <c r="C269" s="38"/>
      <c r="D269" s="38"/>
      <c r="E269" s="38"/>
      <c r="F269" s="38"/>
      <c r="G269" s="38"/>
      <c r="H269" s="38"/>
      <c r="I269" s="39"/>
      <c r="J269" s="30">
        <v>20</v>
      </c>
      <c r="K269" s="30">
        <v>1.6100000000000001</v>
      </c>
      <c r="L269" s="30">
        <v>0.20000000000000001</v>
      </c>
      <c r="M269" s="30">
        <v>9.7599999999999998</v>
      </c>
      <c r="N269" s="28">
        <f t="shared" si="42"/>
        <v>47.279999999999994</v>
      </c>
      <c r="O269" s="29">
        <v>4</v>
      </c>
      <c r="P269" s="10"/>
    </row>
    <row r="270" ht="15" customHeight="1">
      <c r="A270" s="42" t="s">
        <v>22</v>
      </c>
      <c r="B270" s="43"/>
      <c r="C270" s="43"/>
      <c r="D270" s="43"/>
      <c r="E270" s="43"/>
      <c r="F270" s="43"/>
      <c r="G270" s="43"/>
      <c r="H270" s="43"/>
      <c r="I270" s="44"/>
      <c r="J270" s="45">
        <v>10</v>
      </c>
      <c r="K270" s="45">
        <v>0.84999999999999998</v>
      </c>
      <c r="L270" s="45">
        <v>0.33000000000000002</v>
      </c>
      <c r="M270" s="45">
        <v>4.8300000000000001</v>
      </c>
      <c r="N270" s="28">
        <f t="shared" si="42"/>
        <v>25.689999999999998</v>
      </c>
      <c r="O270" s="46" t="s">
        <v>23</v>
      </c>
      <c r="P270" s="10"/>
    </row>
    <row r="271" ht="12" customHeight="1">
      <c r="A271" s="63" t="s">
        <v>25</v>
      </c>
      <c r="B271" s="64"/>
      <c r="C271" s="64"/>
      <c r="D271" s="64"/>
      <c r="E271" s="64"/>
      <c r="F271" s="64"/>
      <c r="G271" s="64"/>
      <c r="H271" s="64"/>
      <c r="I271" s="65"/>
      <c r="J271" s="130">
        <f>J264+J265+J266+J267+J268+J269+J270</f>
        <v>860</v>
      </c>
      <c r="K271" s="130">
        <f t="shared" ref="K271:N271" si="43">K264+K265+K266+K267+K268+K269+K270</f>
        <v>31.5</v>
      </c>
      <c r="L271" s="130">
        <f t="shared" si="43"/>
        <v>32.890000000000001</v>
      </c>
      <c r="M271" s="130">
        <f t="shared" si="43"/>
        <v>134</v>
      </c>
      <c r="N271" s="130">
        <f t="shared" si="43"/>
        <v>958.00999999999999</v>
      </c>
      <c r="O271" s="82" t="s">
        <v>34</v>
      </c>
      <c r="P271" s="10"/>
    </row>
    <row r="272" ht="12" customHeight="1">
      <c r="A272" s="19" t="s">
        <v>39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0"/>
      <c r="Q272" s="10"/>
    </row>
    <row r="273" ht="12.9" customHeight="1">
      <c r="A273" s="19" t="s">
        <v>7</v>
      </c>
      <c r="B273" s="19"/>
      <c r="C273" s="19"/>
      <c r="D273" s="19"/>
      <c r="E273" s="19"/>
      <c r="F273" s="19"/>
      <c r="G273" s="19"/>
      <c r="H273" s="19"/>
      <c r="I273" s="19"/>
      <c r="J273" s="19" t="s">
        <v>8</v>
      </c>
      <c r="K273" s="19" t="s">
        <v>9</v>
      </c>
      <c r="L273" s="19"/>
      <c r="M273" s="19"/>
      <c r="N273" s="19" t="s">
        <v>46</v>
      </c>
      <c r="O273" s="19" t="s">
        <v>11</v>
      </c>
      <c r="P273" s="10"/>
      <c r="Q273" s="10"/>
    </row>
    <row r="274" ht="11.2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 t="s">
        <v>12</v>
      </c>
      <c r="L274" s="19" t="s">
        <v>13</v>
      </c>
      <c r="M274" s="19" t="s">
        <v>14</v>
      </c>
      <c r="N274" s="19"/>
      <c r="O274" s="19"/>
      <c r="P274" s="10"/>
      <c r="Q274" s="10"/>
    </row>
    <row r="275" ht="15" customHeight="1">
      <c r="A275" s="86" t="s">
        <v>40</v>
      </c>
      <c r="B275" s="87"/>
      <c r="C275" s="87"/>
      <c r="D275" s="87"/>
      <c r="E275" s="87"/>
      <c r="F275" s="87"/>
      <c r="G275" s="87"/>
      <c r="H275" s="87"/>
      <c r="I275" s="88"/>
      <c r="J275" s="131">
        <v>80</v>
      </c>
      <c r="K275" s="132">
        <v>6.4000000000000004</v>
      </c>
      <c r="L275" s="132">
        <v>6.5</v>
      </c>
      <c r="M275" s="132">
        <v>39.899999999999999</v>
      </c>
      <c r="N275" s="90">
        <v>232.97</v>
      </c>
      <c r="O275" s="89">
        <v>422</v>
      </c>
      <c r="P275" s="133"/>
      <c r="Q275" s="10"/>
    </row>
    <row r="276" ht="15" customHeight="1">
      <c r="A276" s="91" t="s">
        <v>41</v>
      </c>
      <c r="B276" s="92"/>
      <c r="C276" s="92"/>
      <c r="D276" s="92"/>
      <c r="E276" s="92"/>
      <c r="F276" s="92"/>
      <c r="G276" s="92"/>
      <c r="H276" s="92"/>
      <c r="I276" s="93"/>
      <c r="J276" s="134">
        <v>200</v>
      </c>
      <c r="K276" s="122">
        <v>0.80000000000000004</v>
      </c>
      <c r="L276" s="122">
        <v>0</v>
      </c>
      <c r="M276" s="122">
        <v>23</v>
      </c>
      <c r="N276" s="94">
        <v>94</v>
      </c>
      <c r="O276" s="45" t="s">
        <v>42</v>
      </c>
      <c r="P276" s="133"/>
      <c r="Q276" s="10"/>
    </row>
    <row r="277" ht="12" customHeight="1">
      <c r="A277" s="63" t="s">
        <v>25</v>
      </c>
      <c r="B277" s="64"/>
      <c r="C277" s="64"/>
      <c r="D277" s="64"/>
      <c r="E277" s="64"/>
      <c r="F277" s="64"/>
      <c r="G277" s="64"/>
      <c r="H277" s="64"/>
      <c r="I277" s="65"/>
      <c r="J277" s="130">
        <f>J275+J276</f>
        <v>280</v>
      </c>
      <c r="K277" s="130">
        <f t="shared" ref="K277:N277" si="44">K275+K276</f>
        <v>7.2000000000000002</v>
      </c>
      <c r="L277" s="130">
        <f t="shared" si="44"/>
        <v>6.5</v>
      </c>
      <c r="M277" s="130">
        <f t="shared" si="44"/>
        <v>62.899999999999999</v>
      </c>
      <c r="N277" s="130">
        <f t="shared" si="44"/>
        <v>326.97000000000003</v>
      </c>
      <c r="O277" s="99"/>
      <c r="P277" s="135"/>
      <c r="Q277" s="10"/>
    </row>
    <row r="278" ht="15.6" customHeight="1">
      <c r="A278" s="14" t="s">
        <v>95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0"/>
    </row>
    <row r="279" ht="15.6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4"/>
      <c r="K279" s="14" t="s">
        <v>45</v>
      </c>
      <c r="L279" s="14"/>
      <c r="M279" s="14"/>
      <c r="N279" s="14"/>
      <c r="O279" s="14"/>
      <c r="P279" s="10"/>
    </row>
    <row r="280" ht="12.9" customHeight="1">
      <c r="A280" s="16" t="s">
        <v>7</v>
      </c>
      <c r="B280" s="17"/>
      <c r="C280" s="17"/>
      <c r="D280" s="17"/>
      <c r="E280" s="17"/>
      <c r="F280" s="17"/>
      <c r="G280" s="17"/>
      <c r="H280" s="17"/>
      <c r="I280" s="18"/>
      <c r="J280" s="19" t="s">
        <v>8</v>
      </c>
      <c r="K280" s="19" t="s">
        <v>9</v>
      </c>
      <c r="L280" s="19"/>
      <c r="M280" s="19"/>
      <c r="N280" s="19" t="s">
        <v>46</v>
      </c>
      <c r="O280" s="19" t="s">
        <v>11</v>
      </c>
      <c r="P280" s="10"/>
    </row>
    <row r="281" ht="19.800000000000001" customHeight="1">
      <c r="A281" s="20"/>
      <c r="B281" s="14"/>
      <c r="C281" s="14"/>
      <c r="D281" s="14"/>
      <c r="E281" s="14"/>
      <c r="F281" s="14"/>
      <c r="G281" s="14"/>
      <c r="H281" s="14"/>
      <c r="I281" s="21"/>
      <c r="J281" s="19"/>
      <c r="K281" s="19" t="s">
        <v>12</v>
      </c>
      <c r="L281" s="19" t="s">
        <v>13</v>
      </c>
      <c r="M281" s="19" t="s">
        <v>14</v>
      </c>
      <c r="N281" s="19"/>
      <c r="O281" s="19"/>
      <c r="P281" s="10"/>
    </row>
    <row r="282" ht="14.25" customHeight="1">
      <c r="A282" s="22" t="s">
        <v>15</v>
      </c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10"/>
    </row>
    <row r="283" ht="13.199999999999999" customHeight="1">
      <c r="A283" s="24" t="s">
        <v>72</v>
      </c>
      <c r="B283" s="25"/>
      <c r="C283" s="25"/>
      <c r="D283" s="25"/>
      <c r="E283" s="25"/>
      <c r="F283" s="25"/>
      <c r="G283" s="25"/>
      <c r="H283" s="25"/>
      <c r="I283" s="26"/>
      <c r="J283" s="29">
        <v>200</v>
      </c>
      <c r="K283" s="30">
        <v>15.19</v>
      </c>
      <c r="L283" s="30">
        <v>17.870000000000001</v>
      </c>
      <c r="M283" s="30">
        <v>44.530000000000001</v>
      </c>
      <c r="N283" s="28">
        <f t="shared" ref="N283:N286" si="45">(K283+M283)*4+(L283*9)</f>
        <v>399.71000000000004</v>
      </c>
      <c r="O283" s="29">
        <v>334</v>
      </c>
      <c r="P283" s="10"/>
    </row>
    <row r="284" ht="15" customHeight="1">
      <c r="A284" s="24" t="s">
        <v>19</v>
      </c>
      <c r="B284" s="25"/>
      <c r="C284" s="25"/>
      <c r="D284" s="25"/>
      <c r="E284" s="25"/>
      <c r="F284" s="25"/>
      <c r="G284" s="25"/>
      <c r="H284" s="25"/>
      <c r="I284" s="26"/>
      <c r="J284" s="29">
        <v>200</v>
      </c>
      <c r="K284" s="29">
        <v>0</v>
      </c>
      <c r="L284" s="29">
        <v>0</v>
      </c>
      <c r="M284" s="29">
        <v>5.5999999999999996</v>
      </c>
      <c r="N284" s="28">
        <f t="shared" si="45"/>
        <v>22.399999999999999</v>
      </c>
      <c r="O284" s="29">
        <v>685</v>
      </c>
      <c r="P284" s="10"/>
    </row>
    <row r="285" s="110" customFormat="1" ht="15" customHeight="1">
      <c r="A285" s="37" t="s">
        <v>53</v>
      </c>
      <c r="B285" s="38"/>
      <c r="C285" s="38"/>
      <c r="D285" s="38"/>
      <c r="E285" s="38"/>
      <c r="F285" s="38"/>
      <c r="G285" s="38"/>
      <c r="H285" s="38"/>
      <c r="I285" s="39"/>
      <c r="J285" s="34">
        <v>30</v>
      </c>
      <c r="K285" s="34">
        <v>2.4199999999999999</v>
      </c>
      <c r="L285" s="34">
        <v>0.29999999999999999</v>
      </c>
      <c r="M285" s="34">
        <v>14.640000000000001</v>
      </c>
      <c r="N285" s="105">
        <f t="shared" si="45"/>
        <v>70.940000000000012</v>
      </c>
      <c r="O285" s="33">
        <v>4</v>
      </c>
      <c r="P285" s="111"/>
    </row>
    <row r="286" s="32" customFormat="1" ht="16.199999999999999" customHeight="1">
      <c r="A286" s="37" t="s">
        <v>24</v>
      </c>
      <c r="B286" s="38"/>
      <c r="C286" s="38"/>
      <c r="D286" s="38"/>
      <c r="E286" s="38"/>
      <c r="F286" s="38"/>
      <c r="G286" s="38"/>
      <c r="H286" s="38"/>
      <c r="I286" s="39"/>
      <c r="J286" s="47">
        <v>120</v>
      </c>
      <c r="K286" s="47">
        <v>0.47999999999999998</v>
      </c>
      <c r="L286" s="47">
        <v>0.23999999999999999</v>
      </c>
      <c r="M286" s="47">
        <v>11.880000000000001</v>
      </c>
      <c r="N286" s="35">
        <f t="shared" si="45"/>
        <v>51.600000000000009</v>
      </c>
      <c r="O286" s="47">
        <v>3</v>
      </c>
      <c r="P286" s="36"/>
    </row>
    <row r="287" ht="13.800000000000001" customHeight="1">
      <c r="A287" s="63" t="s">
        <v>25</v>
      </c>
      <c r="B287" s="64"/>
      <c r="C287" s="64"/>
      <c r="D287" s="64"/>
      <c r="E287" s="64"/>
      <c r="F287" s="64"/>
      <c r="G287" s="64"/>
      <c r="H287" s="64"/>
      <c r="I287" s="65"/>
      <c r="J287" s="114">
        <f>SUM(J283:J286)</f>
        <v>550</v>
      </c>
      <c r="K287" s="114">
        <f t="shared" ref="K287:N287" si="46">SUM(K283:K286)</f>
        <v>18.09</v>
      </c>
      <c r="L287" s="114">
        <f t="shared" si="46"/>
        <v>18.41</v>
      </c>
      <c r="M287" s="114">
        <f t="shared" si="46"/>
        <v>76.650000000000006</v>
      </c>
      <c r="N287" s="114">
        <f t="shared" si="46"/>
        <v>544.64999999999998</v>
      </c>
      <c r="O287" s="82" t="s">
        <v>34</v>
      </c>
      <c r="P287" s="10"/>
    </row>
    <row r="288" ht="13.5" customHeight="1">
      <c r="A288" s="137" t="s">
        <v>26</v>
      </c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23"/>
      <c r="P288" s="10"/>
    </row>
    <row r="289" ht="13.5" customHeight="1">
      <c r="A289" s="24" t="s">
        <v>16</v>
      </c>
      <c r="B289" s="25"/>
      <c r="C289" s="25"/>
      <c r="D289" s="25"/>
      <c r="E289" s="25"/>
      <c r="F289" s="25"/>
      <c r="G289" s="25"/>
      <c r="H289" s="25"/>
      <c r="I289" s="26"/>
      <c r="J289" s="27">
        <v>10</v>
      </c>
      <c r="K289" s="28">
        <v>0.050000000000000003</v>
      </c>
      <c r="L289" s="28">
        <v>8.25</v>
      </c>
      <c r="M289" s="28">
        <v>0.10000000000000001</v>
      </c>
      <c r="N289" s="28">
        <f t="shared" ref="N289:N295" si="47">(K289+M289)*4+(L289*9)</f>
        <v>74.849999999999994</v>
      </c>
      <c r="O289" s="29">
        <v>96</v>
      </c>
      <c r="P289" s="10"/>
    </row>
    <row r="290" ht="13.800000000000001" customHeight="1">
      <c r="A290" s="37" t="s">
        <v>27</v>
      </c>
      <c r="B290" s="38"/>
      <c r="C290" s="38"/>
      <c r="D290" s="38"/>
      <c r="E290" s="38"/>
      <c r="F290" s="38"/>
      <c r="G290" s="38"/>
      <c r="H290" s="38"/>
      <c r="I290" s="39"/>
      <c r="J290" s="29">
        <v>180</v>
      </c>
      <c r="K290" s="29">
        <v>14.42</v>
      </c>
      <c r="L290" s="29">
        <v>9.75</v>
      </c>
      <c r="M290" s="29">
        <v>42.670000000000002</v>
      </c>
      <c r="N290" s="28">
        <f t="shared" si="47"/>
        <v>316.11000000000001</v>
      </c>
      <c r="O290" s="29" t="s">
        <v>28</v>
      </c>
      <c r="P290" s="10"/>
    </row>
    <row r="291" ht="15.6" customHeight="1">
      <c r="A291" s="37" t="s">
        <v>29</v>
      </c>
      <c r="B291" s="38"/>
      <c r="C291" s="38"/>
      <c r="D291" s="38"/>
      <c r="E291" s="38"/>
      <c r="F291" s="38"/>
      <c r="G291" s="38"/>
      <c r="H291" s="38"/>
      <c r="I291" s="39"/>
      <c r="J291" s="29">
        <v>20</v>
      </c>
      <c r="K291" s="55">
        <v>0.71999999999999997</v>
      </c>
      <c r="L291" s="55">
        <v>0.02</v>
      </c>
      <c r="M291" s="55">
        <v>1.96</v>
      </c>
      <c r="N291" s="28">
        <f t="shared" si="47"/>
        <v>10.899999999999999</v>
      </c>
      <c r="O291" s="29">
        <v>101</v>
      </c>
      <c r="P291" s="10"/>
    </row>
    <row r="292" ht="15" customHeight="1">
      <c r="A292" s="24" t="s">
        <v>19</v>
      </c>
      <c r="B292" s="25"/>
      <c r="C292" s="25"/>
      <c r="D292" s="25"/>
      <c r="E292" s="25"/>
      <c r="F292" s="25"/>
      <c r="G292" s="25"/>
      <c r="H292" s="25"/>
      <c r="I292" s="26"/>
      <c r="J292" s="29">
        <v>200</v>
      </c>
      <c r="K292" s="29">
        <v>0</v>
      </c>
      <c r="L292" s="29">
        <v>0</v>
      </c>
      <c r="M292" s="29">
        <v>5.5999999999999996</v>
      </c>
      <c r="N292" s="28">
        <f t="shared" si="47"/>
        <v>22.399999999999999</v>
      </c>
      <c r="O292" s="29">
        <v>685</v>
      </c>
      <c r="P292" s="10"/>
    </row>
    <row r="293" ht="13.800000000000001" customHeight="1">
      <c r="A293" s="37" t="s">
        <v>20</v>
      </c>
      <c r="B293" s="38"/>
      <c r="C293" s="38"/>
      <c r="D293" s="38"/>
      <c r="E293" s="38"/>
      <c r="F293" s="38"/>
      <c r="G293" s="38"/>
      <c r="H293" s="38"/>
      <c r="I293" s="39"/>
      <c r="J293" s="40">
        <v>20</v>
      </c>
      <c r="K293" s="40">
        <v>1.72</v>
      </c>
      <c r="L293" s="40">
        <v>0.10000000000000001</v>
      </c>
      <c r="M293" s="40">
        <v>10.98</v>
      </c>
      <c r="N293" s="28">
        <f t="shared" si="47"/>
        <v>51.700000000000003</v>
      </c>
      <c r="O293" s="41" t="s">
        <v>21</v>
      </c>
      <c r="P293" s="10"/>
    </row>
    <row r="294" ht="15" customHeight="1">
      <c r="A294" s="42" t="s">
        <v>22</v>
      </c>
      <c r="B294" s="43"/>
      <c r="C294" s="43"/>
      <c r="D294" s="43"/>
      <c r="E294" s="43"/>
      <c r="F294" s="43"/>
      <c r="G294" s="43"/>
      <c r="H294" s="43"/>
      <c r="I294" s="44"/>
      <c r="J294" s="45">
        <v>20</v>
      </c>
      <c r="K294" s="45">
        <v>0.84999999999999998</v>
      </c>
      <c r="L294" s="45">
        <v>0.33000000000000002</v>
      </c>
      <c r="M294" s="45">
        <v>4.8300000000000001</v>
      </c>
      <c r="N294" s="28">
        <f t="shared" si="47"/>
        <v>25.689999999999998</v>
      </c>
      <c r="O294" s="46" t="s">
        <v>23</v>
      </c>
      <c r="P294" s="10"/>
    </row>
    <row r="295" s="32" customFormat="1" ht="16.199999999999999" customHeight="1">
      <c r="A295" s="37" t="s">
        <v>24</v>
      </c>
      <c r="B295" s="38"/>
      <c r="C295" s="38"/>
      <c r="D295" s="38"/>
      <c r="E295" s="38"/>
      <c r="F295" s="38"/>
      <c r="G295" s="38"/>
      <c r="H295" s="38"/>
      <c r="I295" s="39"/>
      <c r="J295" s="47">
        <v>100</v>
      </c>
      <c r="K295" s="47">
        <v>0.40000000000000002</v>
      </c>
      <c r="L295" s="47">
        <v>0.20000000000000001</v>
      </c>
      <c r="M295" s="47">
        <v>9.9000000000000004</v>
      </c>
      <c r="N295" s="35">
        <f t="shared" si="47"/>
        <v>43</v>
      </c>
      <c r="O295" s="47">
        <v>3</v>
      </c>
      <c r="P295" s="36"/>
    </row>
    <row r="296" ht="12" customHeight="1">
      <c r="A296" s="63" t="s">
        <v>25</v>
      </c>
      <c r="B296" s="64"/>
      <c r="C296" s="64"/>
      <c r="D296" s="64"/>
      <c r="E296" s="64"/>
      <c r="F296" s="64"/>
      <c r="G296" s="64"/>
      <c r="H296" s="64"/>
      <c r="I296" s="65"/>
      <c r="J296" s="129">
        <f>SUM(J289:J295)</f>
        <v>550</v>
      </c>
      <c r="K296" s="66">
        <f t="shared" ref="K296:N296" si="48">SUM(K289:K295)</f>
        <v>18.16</v>
      </c>
      <c r="L296" s="66">
        <f t="shared" si="48"/>
        <v>18.649999999999999</v>
      </c>
      <c r="M296" s="66">
        <f t="shared" si="48"/>
        <v>76.040000000000006</v>
      </c>
      <c r="N296" s="66">
        <f t="shared" si="48"/>
        <v>544.64999999999998</v>
      </c>
      <c r="O296" s="82" t="s">
        <v>34</v>
      </c>
      <c r="P296" s="10"/>
    </row>
    <row r="297" ht="12" customHeight="1">
      <c r="A297" s="14" t="s">
        <v>30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0"/>
    </row>
    <row r="298" ht="12" customHeight="1">
      <c r="A298" s="16" t="s">
        <v>7</v>
      </c>
      <c r="B298" s="17"/>
      <c r="C298" s="17"/>
      <c r="D298" s="17"/>
      <c r="E298" s="17"/>
      <c r="F298" s="17"/>
      <c r="G298" s="17"/>
      <c r="H298" s="17"/>
      <c r="I298" s="18"/>
      <c r="J298" s="19" t="s">
        <v>8</v>
      </c>
      <c r="K298" s="19" t="s">
        <v>9</v>
      </c>
      <c r="L298" s="19"/>
      <c r="M298" s="19"/>
      <c r="N298" s="19" t="s">
        <v>46</v>
      </c>
      <c r="O298" s="19" t="s">
        <v>11</v>
      </c>
      <c r="P298" s="10"/>
    </row>
    <row r="299" ht="12" customHeight="1">
      <c r="A299" s="20"/>
      <c r="B299" s="14"/>
      <c r="C299" s="14"/>
      <c r="D299" s="14"/>
      <c r="E299" s="14"/>
      <c r="F299" s="14"/>
      <c r="G299" s="14"/>
      <c r="H299" s="14"/>
      <c r="I299" s="21"/>
      <c r="J299" s="19"/>
      <c r="K299" s="19" t="s">
        <v>12</v>
      </c>
      <c r="L299" s="19" t="s">
        <v>13</v>
      </c>
      <c r="M299" s="19" t="s">
        <v>14</v>
      </c>
      <c r="N299" s="19"/>
      <c r="O299" s="19"/>
      <c r="P299" s="10"/>
    </row>
    <row r="300" ht="14.4" customHeight="1">
      <c r="A300" s="24" t="s">
        <v>96</v>
      </c>
      <c r="B300" s="25"/>
      <c r="C300" s="25"/>
      <c r="D300" s="25"/>
      <c r="E300" s="25"/>
      <c r="F300" s="25"/>
      <c r="G300" s="25"/>
      <c r="H300" s="25"/>
      <c r="I300" s="26"/>
      <c r="J300" s="29">
        <v>100</v>
      </c>
      <c r="K300" s="73">
        <v>0.27000000000000002</v>
      </c>
      <c r="L300" s="73">
        <v>2</v>
      </c>
      <c r="M300" s="73">
        <v>12.529999999999999</v>
      </c>
      <c r="N300" s="28">
        <f t="shared" ref="N300:N303" si="49">(K300+M300)*4+(L300*9)</f>
        <v>69.199999999999989</v>
      </c>
      <c r="O300" s="29">
        <v>102</v>
      </c>
      <c r="P300" s="10"/>
    </row>
    <row r="301" ht="13.800000000000001" customHeight="1">
      <c r="A301" s="24" t="s">
        <v>67</v>
      </c>
      <c r="B301" s="25"/>
      <c r="C301" s="25"/>
      <c r="D301" s="25"/>
      <c r="E301" s="25"/>
      <c r="F301" s="25"/>
      <c r="G301" s="25"/>
      <c r="H301" s="25"/>
      <c r="I301" s="26"/>
      <c r="J301" s="127">
        <v>250</v>
      </c>
      <c r="K301" s="73">
        <v>15.75</v>
      </c>
      <c r="L301" s="73">
        <v>14.75</v>
      </c>
      <c r="M301" s="73">
        <v>52</v>
      </c>
      <c r="N301" s="28">
        <f t="shared" si="49"/>
        <v>403.75</v>
      </c>
      <c r="O301" s="29">
        <v>110</v>
      </c>
      <c r="P301" s="10"/>
    </row>
    <row r="302" ht="13.199999999999999" customHeight="1">
      <c r="A302" s="37" t="s">
        <v>33</v>
      </c>
      <c r="B302" s="38"/>
      <c r="C302" s="38"/>
      <c r="D302" s="38"/>
      <c r="E302" s="38"/>
      <c r="F302" s="38"/>
      <c r="G302" s="38"/>
      <c r="H302" s="38"/>
      <c r="I302" s="39"/>
      <c r="J302" s="30">
        <v>20</v>
      </c>
      <c r="K302" s="30">
        <v>1.6100000000000001</v>
      </c>
      <c r="L302" s="30">
        <v>0.20000000000000001</v>
      </c>
      <c r="M302" s="30">
        <v>9.7599999999999998</v>
      </c>
      <c r="N302" s="28">
        <f t="shared" si="49"/>
        <v>47.279999999999994</v>
      </c>
      <c r="O302" s="29">
        <v>4</v>
      </c>
      <c r="P302" s="10"/>
    </row>
    <row r="303" s="32" customFormat="1" ht="15" customHeight="1">
      <c r="A303" s="24" t="s">
        <v>50</v>
      </c>
      <c r="B303" s="25"/>
      <c r="C303" s="25"/>
      <c r="D303" s="25"/>
      <c r="E303" s="25"/>
      <c r="F303" s="25"/>
      <c r="G303" s="25"/>
      <c r="H303" s="25"/>
      <c r="I303" s="26"/>
      <c r="J303" s="60">
        <v>200</v>
      </c>
      <c r="K303" s="33">
        <v>0.20000000000000001</v>
      </c>
      <c r="L303" s="33">
        <v>0</v>
      </c>
      <c r="M303" s="33">
        <v>17.100000000000001</v>
      </c>
      <c r="N303" s="105">
        <f t="shared" si="49"/>
        <v>69.200000000000003</v>
      </c>
      <c r="O303" s="33">
        <v>6</v>
      </c>
      <c r="P303" s="36"/>
    </row>
    <row r="304" ht="12" customHeight="1">
      <c r="A304" s="63" t="s">
        <v>25</v>
      </c>
      <c r="B304" s="64"/>
      <c r="C304" s="64"/>
      <c r="D304" s="64"/>
      <c r="E304" s="64"/>
      <c r="F304" s="64"/>
      <c r="G304" s="64"/>
      <c r="H304" s="64"/>
      <c r="I304" s="65"/>
      <c r="J304" s="114">
        <f>SUM(J300:J303)</f>
        <v>570</v>
      </c>
      <c r="K304" s="114">
        <f t="shared" ref="K304:N304" si="50">SUM(K300:K303)</f>
        <v>17.829999999999998</v>
      </c>
      <c r="L304" s="114">
        <f t="shared" si="50"/>
        <v>16.949999999999999</v>
      </c>
      <c r="M304" s="114">
        <f t="shared" si="50"/>
        <v>91.390000000000015</v>
      </c>
      <c r="N304" s="114">
        <f t="shared" si="50"/>
        <v>589.43000000000006</v>
      </c>
      <c r="O304" s="82" t="s">
        <v>34</v>
      </c>
      <c r="P304" s="10"/>
    </row>
    <row r="305" ht="12" customHeight="1">
      <c r="A305" s="14" t="s">
        <v>35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0"/>
    </row>
    <row r="306" ht="12" customHeight="1">
      <c r="A306" s="14" t="s">
        <v>77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0"/>
    </row>
    <row r="307" ht="12" customHeight="1">
      <c r="A307" s="16" t="s">
        <v>7</v>
      </c>
      <c r="B307" s="17"/>
      <c r="C307" s="17"/>
      <c r="D307" s="17"/>
      <c r="E307" s="17"/>
      <c r="F307" s="17"/>
      <c r="G307" s="17"/>
      <c r="H307" s="17"/>
      <c r="I307" s="18"/>
      <c r="J307" s="19" t="s">
        <v>8</v>
      </c>
      <c r="K307" s="19" t="s">
        <v>9</v>
      </c>
      <c r="L307" s="19"/>
      <c r="M307" s="19"/>
      <c r="N307" s="19" t="s">
        <v>46</v>
      </c>
      <c r="O307" s="19" t="s">
        <v>11</v>
      </c>
      <c r="P307" s="10"/>
    </row>
    <row r="308" ht="12" customHeight="1">
      <c r="A308" s="20"/>
      <c r="B308" s="14"/>
      <c r="C308" s="14"/>
      <c r="D308" s="14"/>
      <c r="E308" s="14"/>
      <c r="F308" s="14"/>
      <c r="G308" s="14"/>
      <c r="H308" s="14"/>
      <c r="I308" s="21"/>
      <c r="J308" s="19"/>
      <c r="K308" s="19" t="s">
        <v>12</v>
      </c>
      <c r="L308" s="19" t="s">
        <v>13</v>
      </c>
      <c r="M308" s="19" t="s">
        <v>14</v>
      </c>
      <c r="N308" s="19"/>
      <c r="O308" s="19"/>
      <c r="P308" s="10"/>
    </row>
    <row r="309" ht="14.4" customHeight="1">
      <c r="A309" s="24" t="s">
        <v>96</v>
      </c>
      <c r="B309" s="25"/>
      <c r="C309" s="25"/>
      <c r="D309" s="25"/>
      <c r="E309" s="25"/>
      <c r="F309" s="25"/>
      <c r="G309" s="25"/>
      <c r="H309" s="25"/>
      <c r="I309" s="26"/>
      <c r="J309" s="29">
        <v>100</v>
      </c>
      <c r="K309" s="73">
        <v>0.27000000000000002</v>
      </c>
      <c r="L309" s="73">
        <v>2</v>
      </c>
      <c r="M309" s="73">
        <v>12.529999999999999</v>
      </c>
      <c r="N309" s="28">
        <f t="shared" ref="N309:N315" si="51">(K309+M309)*4+(L309*9)</f>
        <v>69.199999999999989</v>
      </c>
      <c r="O309" s="29">
        <v>102</v>
      </c>
      <c r="P309" s="10"/>
    </row>
    <row r="310" ht="13.800000000000001" customHeight="1">
      <c r="A310" s="24" t="s">
        <v>67</v>
      </c>
      <c r="B310" s="25"/>
      <c r="C310" s="25"/>
      <c r="D310" s="25"/>
      <c r="E310" s="25"/>
      <c r="F310" s="25"/>
      <c r="G310" s="25"/>
      <c r="H310" s="25"/>
      <c r="I310" s="26"/>
      <c r="J310" s="127">
        <v>250</v>
      </c>
      <c r="K310" s="73">
        <v>15.75</v>
      </c>
      <c r="L310" s="73">
        <v>14.75</v>
      </c>
      <c r="M310" s="73">
        <v>52</v>
      </c>
      <c r="N310" s="28">
        <f t="shared" si="51"/>
        <v>403.75</v>
      </c>
      <c r="O310" s="29">
        <v>110</v>
      </c>
      <c r="P310" s="10"/>
    </row>
    <row r="311" ht="14.4" customHeight="1">
      <c r="A311" s="24" t="s">
        <v>97</v>
      </c>
      <c r="B311" s="25"/>
      <c r="C311" s="25"/>
      <c r="D311" s="25"/>
      <c r="E311" s="25"/>
      <c r="F311" s="25"/>
      <c r="G311" s="25"/>
      <c r="H311" s="25"/>
      <c r="I311" s="26"/>
      <c r="J311" s="156">
        <v>180</v>
      </c>
      <c r="K311" s="157">
        <v>6.7000000000000002</v>
      </c>
      <c r="L311" s="157">
        <v>8.3300000000000001</v>
      </c>
      <c r="M311" s="157">
        <v>30.460000000000001</v>
      </c>
      <c r="N311" s="28">
        <f t="shared" si="51"/>
        <v>223.61000000000001</v>
      </c>
      <c r="O311" s="29" t="s">
        <v>98</v>
      </c>
      <c r="P311" s="10"/>
    </row>
    <row r="312" ht="12" customHeight="1">
      <c r="A312" s="24" t="s">
        <v>99</v>
      </c>
      <c r="B312" s="25"/>
      <c r="C312" s="25"/>
      <c r="D312" s="25"/>
      <c r="E312" s="25"/>
      <c r="F312" s="25"/>
      <c r="G312" s="25"/>
      <c r="H312" s="25"/>
      <c r="I312" s="26"/>
      <c r="J312" s="158">
        <v>100</v>
      </c>
      <c r="K312" s="113">
        <v>6.1399999999999997</v>
      </c>
      <c r="L312" s="113">
        <v>6.6399999999999997</v>
      </c>
      <c r="M312" s="113">
        <v>7.3700000000000001</v>
      </c>
      <c r="N312" s="28">
        <f t="shared" si="51"/>
        <v>113.8</v>
      </c>
      <c r="O312" s="29">
        <v>461</v>
      </c>
      <c r="P312" s="10"/>
    </row>
    <row r="313" s="32" customFormat="1" ht="15" customHeight="1">
      <c r="A313" s="24" t="s">
        <v>50</v>
      </c>
      <c r="B313" s="25"/>
      <c r="C313" s="25"/>
      <c r="D313" s="25"/>
      <c r="E313" s="25"/>
      <c r="F313" s="25"/>
      <c r="G313" s="25"/>
      <c r="H313" s="25"/>
      <c r="I313" s="26"/>
      <c r="J313" s="60">
        <v>200</v>
      </c>
      <c r="K313" s="33">
        <v>0.20000000000000001</v>
      </c>
      <c r="L313" s="33">
        <v>0</v>
      </c>
      <c r="M313" s="33">
        <v>17.100000000000001</v>
      </c>
      <c r="N313" s="105">
        <f t="shared" si="51"/>
        <v>69.200000000000003</v>
      </c>
      <c r="O313" s="33">
        <v>6</v>
      </c>
      <c r="P313" s="36"/>
    </row>
    <row r="314" ht="13.199999999999999" customHeight="1">
      <c r="A314" s="37" t="s">
        <v>33</v>
      </c>
      <c r="B314" s="38"/>
      <c r="C314" s="38"/>
      <c r="D314" s="38"/>
      <c r="E314" s="38"/>
      <c r="F314" s="38"/>
      <c r="G314" s="38"/>
      <c r="H314" s="38"/>
      <c r="I314" s="39"/>
      <c r="J314" s="30">
        <v>20</v>
      </c>
      <c r="K314" s="30">
        <v>1.6100000000000001</v>
      </c>
      <c r="L314" s="30">
        <v>0.20000000000000001</v>
      </c>
      <c r="M314" s="30">
        <v>9.7599999999999998</v>
      </c>
      <c r="N314" s="28">
        <f t="shared" si="51"/>
        <v>47.279999999999994</v>
      </c>
      <c r="O314" s="29">
        <v>4</v>
      </c>
      <c r="P314" s="10"/>
    </row>
    <row r="315" ht="15" customHeight="1">
      <c r="A315" s="42" t="s">
        <v>22</v>
      </c>
      <c r="B315" s="43"/>
      <c r="C315" s="43"/>
      <c r="D315" s="43"/>
      <c r="E315" s="43"/>
      <c r="F315" s="43"/>
      <c r="G315" s="43"/>
      <c r="H315" s="43"/>
      <c r="I315" s="44"/>
      <c r="J315" s="45">
        <v>10</v>
      </c>
      <c r="K315" s="45">
        <v>0.84999999999999998</v>
      </c>
      <c r="L315" s="45">
        <v>0.33000000000000002</v>
      </c>
      <c r="M315" s="45">
        <v>4.8300000000000001</v>
      </c>
      <c r="N315" s="28">
        <f t="shared" si="51"/>
        <v>25.689999999999998</v>
      </c>
      <c r="O315" s="46" t="s">
        <v>23</v>
      </c>
      <c r="P315" s="10"/>
    </row>
    <row r="316" ht="12" customHeight="1">
      <c r="A316" s="63" t="s">
        <v>25</v>
      </c>
      <c r="B316" s="64"/>
      <c r="C316" s="64"/>
      <c r="D316" s="64"/>
      <c r="E316" s="64"/>
      <c r="F316" s="64"/>
      <c r="G316" s="64"/>
      <c r="H316" s="64"/>
      <c r="I316" s="65"/>
      <c r="J316" s="114">
        <f>J309+J310+J311+J312+J313+J314+J315</f>
        <v>860</v>
      </c>
      <c r="K316" s="114">
        <f t="shared" ref="K316:N316" si="52">K309+K310+K311+K312+K313+K314+K315</f>
        <v>31.52</v>
      </c>
      <c r="L316" s="114">
        <f t="shared" si="52"/>
        <v>32.25</v>
      </c>
      <c r="M316" s="66">
        <f t="shared" si="52"/>
        <v>134.05000000000001</v>
      </c>
      <c r="N316" s="114">
        <f t="shared" si="52"/>
        <v>952.52999999999997</v>
      </c>
      <c r="O316" s="82" t="s">
        <v>34</v>
      </c>
      <c r="P316" s="10"/>
    </row>
    <row r="317" ht="16.800000000000001" customHeight="1">
      <c r="A317" s="20" t="s">
        <v>39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21"/>
      <c r="P317" s="10"/>
      <c r="Q317" s="10"/>
    </row>
    <row r="318" ht="16.800000000000001" customHeight="1">
      <c r="A318" s="19" t="s">
        <v>7</v>
      </c>
      <c r="B318" s="19"/>
      <c r="C318" s="19"/>
      <c r="D318" s="19"/>
      <c r="E318" s="19"/>
      <c r="F318" s="19"/>
      <c r="G318" s="19"/>
      <c r="H318" s="19"/>
      <c r="I318" s="19"/>
      <c r="J318" s="19" t="s">
        <v>8</v>
      </c>
      <c r="K318" s="19" t="s">
        <v>9</v>
      </c>
      <c r="L318" s="19"/>
      <c r="M318" s="19"/>
      <c r="N318" s="19" t="s">
        <v>46</v>
      </c>
      <c r="O318" s="19" t="s">
        <v>11</v>
      </c>
      <c r="P318" s="10"/>
      <c r="Q318" s="10"/>
    </row>
    <row r="319" ht="16.800000000000001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 t="s">
        <v>12</v>
      </c>
      <c r="L319" s="19" t="s">
        <v>13</v>
      </c>
      <c r="M319" s="19" t="s">
        <v>14</v>
      </c>
      <c r="N319" s="19"/>
      <c r="O319" s="19"/>
      <c r="P319" s="10"/>
      <c r="Q319" s="10"/>
    </row>
    <row r="320" ht="16.800000000000001" customHeight="1">
      <c r="A320" s="86" t="s">
        <v>88</v>
      </c>
      <c r="B320" s="87"/>
      <c r="C320" s="87"/>
      <c r="D320" s="87"/>
      <c r="E320" s="87"/>
      <c r="F320" s="87"/>
      <c r="G320" s="87"/>
      <c r="H320" s="87"/>
      <c r="I320" s="88"/>
      <c r="J320" s="89">
        <v>80</v>
      </c>
      <c r="K320" s="132">
        <v>5.9699999999999998</v>
      </c>
      <c r="L320" s="132">
        <v>10.1</v>
      </c>
      <c r="M320" s="132">
        <v>41.700000000000003</v>
      </c>
      <c r="N320" s="132">
        <v>270.30000000000001</v>
      </c>
      <c r="O320" s="89">
        <v>424</v>
      </c>
      <c r="P320" s="10"/>
      <c r="Q320" s="10"/>
    </row>
    <row r="321" ht="16.800000000000001" customHeight="1">
      <c r="A321" s="91" t="s">
        <v>41</v>
      </c>
      <c r="B321" s="92"/>
      <c r="C321" s="92"/>
      <c r="D321" s="92"/>
      <c r="E321" s="92"/>
      <c r="F321" s="92"/>
      <c r="G321" s="92"/>
      <c r="H321" s="92"/>
      <c r="I321" s="93"/>
      <c r="J321" s="45">
        <v>200</v>
      </c>
      <c r="K321" s="122">
        <v>0.80000000000000004</v>
      </c>
      <c r="L321" s="122">
        <v>0</v>
      </c>
      <c r="M321" s="122">
        <v>23</v>
      </c>
      <c r="N321" s="94">
        <v>94</v>
      </c>
      <c r="O321" s="45" t="s">
        <v>42</v>
      </c>
      <c r="P321" s="10"/>
      <c r="Q321" s="10"/>
    </row>
    <row r="322" ht="16.800000000000001" customHeight="1">
      <c r="A322" s="95" t="s">
        <v>25</v>
      </c>
      <c r="B322" s="96"/>
      <c r="C322" s="96"/>
      <c r="D322" s="96"/>
      <c r="E322" s="96"/>
      <c r="F322" s="96"/>
      <c r="G322" s="96"/>
      <c r="H322" s="96"/>
      <c r="I322" s="96"/>
      <c r="J322" s="114">
        <f>J320+J321</f>
        <v>280</v>
      </c>
      <c r="K322" s="114">
        <f t="shared" ref="K322:N322" si="53">K320+K321</f>
        <v>6.7699999999999996</v>
      </c>
      <c r="L322" s="114">
        <f t="shared" si="53"/>
        <v>10.1</v>
      </c>
      <c r="M322" s="114">
        <f t="shared" si="53"/>
        <v>64.700000000000003</v>
      </c>
      <c r="N322" s="114">
        <f t="shared" si="53"/>
        <v>364.30000000000001</v>
      </c>
      <c r="O322" s="99"/>
      <c r="P322" s="10"/>
      <c r="Q322" s="10"/>
    </row>
    <row r="323" ht="18.600000000000001" customHeight="1">
      <c r="A323" s="14" t="s">
        <v>100</v>
      </c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0"/>
    </row>
    <row r="324" ht="13.199999999999999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4"/>
      <c r="K324" s="14" t="s">
        <v>45</v>
      </c>
      <c r="L324" s="14"/>
      <c r="M324" s="14"/>
      <c r="N324" s="14"/>
      <c r="O324" s="14"/>
      <c r="P324" s="10"/>
    </row>
    <row r="325" ht="12.9" customHeight="1">
      <c r="A325" s="16" t="s">
        <v>7</v>
      </c>
      <c r="B325" s="17"/>
      <c r="C325" s="17"/>
      <c r="D325" s="17"/>
      <c r="E325" s="17"/>
      <c r="F325" s="17"/>
      <c r="G325" s="17"/>
      <c r="H325" s="17"/>
      <c r="I325" s="18"/>
      <c r="J325" s="19" t="s">
        <v>8</v>
      </c>
      <c r="K325" s="19" t="s">
        <v>9</v>
      </c>
      <c r="L325" s="19"/>
      <c r="M325" s="19"/>
      <c r="N325" s="19" t="s">
        <v>46</v>
      </c>
      <c r="O325" s="19" t="s">
        <v>11</v>
      </c>
      <c r="P325" s="10"/>
    </row>
    <row r="326" ht="25.649999999999999" customHeight="1">
      <c r="A326" s="20"/>
      <c r="B326" s="14"/>
      <c r="C326" s="14"/>
      <c r="D326" s="14"/>
      <c r="E326" s="14"/>
      <c r="F326" s="14"/>
      <c r="G326" s="14"/>
      <c r="H326" s="14"/>
      <c r="I326" s="21"/>
      <c r="J326" s="19"/>
      <c r="K326" s="19" t="s">
        <v>12</v>
      </c>
      <c r="L326" s="19" t="s">
        <v>13</v>
      </c>
      <c r="M326" s="19" t="s">
        <v>14</v>
      </c>
      <c r="N326" s="19"/>
      <c r="O326" s="19"/>
      <c r="P326" s="10"/>
    </row>
    <row r="327" ht="14.4" customHeight="1">
      <c r="A327" s="22" t="s">
        <v>15</v>
      </c>
      <c r="B327" s="23"/>
      <c r="C327" s="23"/>
      <c r="D327" s="23"/>
      <c r="E327" s="23"/>
      <c r="F327" s="23"/>
      <c r="G327" s="23"/>
      <c r="H327" s="23"/>
      <c r="I327" s="23"/>
      <c r="J327" s="100"/>
      <c r="K327" s="100"/>
      <c r="L327" s="100"/>
      <c r="M327" s="100"/>
      <c r="N327" s="100"/>
      <c r="O327" s="23"/>
      <c r="P327" s="10"/>
    </row>
    <row r="328" ht="13.5" customHeight="1">
      <c r="A328" s="24" t="s">
        <v>16</v>
      </c>
      <c r="B328" s="25"/>
      <c r="C328" s="25"/>
      <c r="D328" s="25"/>
      <c r="E328" s="25"/>
      <c r="F328" s="25"/>
      <c r="G328" s="25"/>
      <c r="H328" s="25"/>
      <c r="I328" s="26"/>
      <c r="J328" s="27">
        <v>10</v>
      </c>
      <c r="K328" s="28">
        <v>0.050000000000000003</v>
      </c>
      <c r="L328" s="28">
        <v>8.25</v>
      </c>
      <c r="M328" s="28">
        <v>0.10000000000000001</v>
      </c>
      <c r="N328" s="28">
        <f t="shared" ref="N328:N333" si="54">(K328+M328)*4+(L328*9)</f>
        <v>74.849999999999994</v>
      </c>
      <c r="O328" s="29">
        <v>96</v>
      </c>
      <c r="P328" s="10"/>
    </row>
    <row r="329" ht="13.800000000000001" customHeight="1">
      <c r="A329" s="24" t="s">
        <v>101</v>
      </c>
      <c r="B329" s="25"/>
      <c r="C329" s="25"/>
      <c r="D329" s="25"/>
      <c r="E329" s="25"/>
      <c r="F329" s="25"/>
      <c r="G329" s="25"/>
      <c r="H329" s="25"/>
      <c r="I329" s="26"/>
      <c r="J329" s="127">
        <v>20</v>
      </c>
      <c r="K329" s="31">
        <v>6.1799999999999997</v>
      </c>
      <c r="L329" s="31">
        <v>0.85999999999999999</v>
      </c>
      <c r="M329" s="31">
        <v>6.7000000000000002</v>
      </c>
      <c r="N329" s="28">
        <f t="shared" si="54"/>
        <v>59.259999999999998</v>
      </c>
      <c r="O329" s="29">
        <v>97</v>
      </c>
      <c r="P329" s="10"/>
    </row>
    <row r="330" ht="12.6" customHeight="1">
      <c r="A330" s="24" t="s">
        <v>102</v>
      </c>
      <c r="B330" s="25"/>
      <c r="C330" s="25"/>
      <c r="D330" s="25"/>
      <c r="E330" s="25"/>
      <c r="F330" s="25"/>
      <c r="G330" s="25"/>
      <c r="H330" s="25"/>
      <c r="I330" s="26"/>
      <c r="J330" s="59">
        <v>250</v>
      </c>
      <c r="K330" s="72">
        <v>6.0800000000000001</v>
      </c>
      <c r="L330" s="72">
        <v>7.9800000000000004</v>
      </c>
      <c r="M330" s="72">
        <v>20.25</v>
      </c>
      <c r="N330" s="28">
        <f t="shared" si="54"/>
        <v>177.13999999999999</v>
      </c>
      <c r="O330" s="29">
        <v>612</v>
      </c>
      <c r="P330" s="10"/>
    </row>
    <row r="331" s="32" customFormat="1" ht="15" customHeight="1">
      <c r="A331" s="24" t="s">
        <v>50</v>
      </c>
      <c r="B331" s="25"/>
      <c r="C331" s="25"/>
      <c r="D331" s="25"/>
      <c r="E331" s="25"/>
      <c r="F331" s="25"/>
      <c r="G331" s="25"/>
      <c r="H331" s="25"/>
      <c r="I331" s="26"/>
      <c r="J331" s="60">
        <v>200</v>
      </c>
      <c r="K331" s="33">
        <v>0.20000000000000001</v>
      </c>
      <c r="L331" s="33">
        <v>0</v>
      </c>
      <c r="M331" s="33">
        <v>13.1</v>
      </c>
      <c r="N331" s="105">
        <f t="shared" si="54"/>
        <v>53.199999999999996</v>
      </c>
      <c r="O331" s="33">
        <v>6</v>
      </c>
      <c r="P331" s="36"/>
    </row>
    <row r="332" s="144" customFormat="1" ht="12" customHeight="1">
      <c r="A332" s="146" t="s">
        <v>20</v>
      </c>
      <c r="B332" s="147"/>
      <c r="C332" s="147"/>
      <c r="D332" s="147"/>
      <c r="E332" s="147"/>
      <c r="F332" s="147"/>
      <c r="G332" s="147"/>
      <c r="H332" s="147"/>
      <c r="I332" s="148"/>
      <c r="J332" s="30">
        <v>40</v>
      </c>
      <c r="K332" s="30">
        <v>3.4399999999999999</v>
      </c>
      <c r="L332" s="30">
        <v>0.20000000000000001</v>
      </c>
      <c r="M332" s="30">
        <v>21.960000000000001</v>
      </c>
      <c r="N332" s="28">
        <f t="shared" si="54"/>
        <v>103.40000000000001</v>
      </c>
      <c r="O332" s="41" t="s">
        <v>21</v>
      </c>
      <c r="P332" s="145"/>
    </row>
    <row r="333" s="110" customFormat="1" ht="13.800000000000001" customHeight="1">
      <c r="A333" s="37" t="s">
        <v>54</v>
      </c>
      <c r="B333" s="38"/>
      <c r="C333" s="38"/>
      <c r="D333" s="38"/>
      <c r="E333" s="38"/>
      <c r="F333" s="38"/>
      <c r="G333" s="38"/>
      <c r="H333" s="38"/>
      <c r="I333" s="39"/>
      <c r="J333" s="47">
        <v>30</v>
      </c>
      <c r="K333" s="47">
        <v>2.5499999999999998</v>
      </c>
      <c r="L333" s="47">
        <v>0.98999999999999999</v>
      </c>
      <c r="M333" s="47">
        <v>14.49</v>
      </c>
      <c r="N333" s="28">
        <f t="shared" si="54"/>
        <v>77.069999999999993</v>
      </c>
      <c r="O333" s="112" t="s">
        <v>23</v>
      </c>
      <c r="P333" s="111"/>
    </row>
    <row r="334" ht="13.800000000000001" customHeight="1">
      <c r="A334" s="63" t="s">
        <v>25</v>
      </c>
      <c r="B334" s="64"/>
      <c r="C334" s="64"/>
      <c r="D334" s="64"/>
      <c r="E334" s="64"/>
      <c r="F334" s="64"/>
      <c r="G334" s="64"/>
      <c r="H334" s="64"/>
      <c r="I334" s="65"/>
      <c r="J334" s="129">
        <f>SUM(J328:J333)</f>
        <v>550</v>
      </c>
      <c r="K334" s="66">
        <f t="shared" ref="K334:N342" si="55">SUM(K328:K333)</f>
        <v>18.499999999999996</v>
      </c>
      <c r="L334" s="66">
        <f t="shared" si="55"/>
        <v>18.279999999999998</v>
      </c>
      <c r="M334" s="66">
        <f t="shared" si="55"/>
        <v>76.599999999999994</v>
      </c>
      <c r="N334" s="66">
        <f t="shared" si="55"/>
        <v>544.92000000000007</v>
      </c>
      <c r="O334" s="82" t="s">
        <v>34</v>
      </c>
      <c r="P334" s="10"/>
    </row>
    <row r="335" ht="14.25" customHeight="1">
      <c r="A335" s="137" t="s">
        <v>26</v>
      </c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23"/>
      <c r="P335" s="10"/>
    </row>
    <row r="336" ht="13.5" customHeight="1">
      <c r="A336" s="24" t="s">
        <v>16</v>
      </c>
      <c r="B336" s="25"/>
      <c r="C336" s="25"/>
      <c r="D336" s="25"/>
      <c r="E336" s="25"/>
      <c r="F336" s="25"/>
      <c r="G336" s="25"/>
      <c r="H336" s="25"/>
      <c r="I336" s="26"/>
      <c r="J336" s="27">
        <v>10</v>
      </c>
      <c r="K336" s="28">
        <v>0.050000000000000003</v>
      </c>
      <c r="L336" s="28">
        <v>8.25</v>
      </c>
      <c r="M336" s="28">
        <v>0.10000000000000001</v>
      </c>
      <c r="N336" s="28">
        <f t="shared" ref="N336:N341" si="56">(K336+M336)*4+(L336*9)</f>
        <v>74.849999999999994</v>
      </c>
      <c r="O336" s="29">
        <v>96</v>
      </c>
      <c r="P336" s="10"/>
    </row>
    <row r="337" ht="13.800000000000001" customHeight="1">
      <c r="A337" s="24" t="s">
        <v>101</v>
      </c>
      <c r="B337" s="25"/>
      <c r="C337" s="25"/>
      <c r="D337" s="25"/>
      <c r="E337" s="25"/>
      <c r="F337" s="25"/>
      <c r="G337" s="25"/>
      <c r="H337" s="25"/>
      <c r="I337" s="26"/>
      <c r="J337" s="127">
        <v>20</v>
      </c>
      <c r="K337" s="31">
        <v>6.1799999999999997</v>
      </c>
      <c r="L337" s="31">
        <v>0.85999999999999999</v>
      </c>
      <c r="M337" s="31">
        <v>6.7000000000000002</v>
      </c>
      <c r="N337" s="28">
        <f t="shared" si="56"/>
        <v>59.259999999999998</v>
      </c>
      <c r="O337" s="29">
        <v>97</v>
      </c>
      <c r="P337" s="10"/>
    </row>
    <row r="338" ht="31.199999999999999" customHeight="1">
      <c r="A338" s="24" t="s">
        <v>103</v>
      </c>
      <c r="B338" s="25"/>
      <c r="C338" s="25"/>
      <c r="D338" s="25"/>
      <c r="E338" s="25"/>
      <c r="F338" s="25"/>
      <c r="G338" s="25"/>
      <c r="H338" s="25"/>
      <c r="I338" s="26"/>
      <c r="J338" s="29">
        <v>250</v>
      </c>
      <c r="K338" s="31">
        <v>5.6200000000000001</v>
      </c>
      <c r="L338" s="31">
        <v>7.8300000000000001</v>
      </c>
      <c r="M338" s="31">
        <v>17.670000000000002</v>
      </c>
      <c r="N338" s="28">
        <f t="shared" si="56"/>
        <v>163.63</v>
      </c>
      <c r="O338" s="29">
        <v>508</v>
      </c>
      <c r="P338" s="10"/>
    </row>
    <row r="339" ht="15" customHeight="1">
      <c r="A339" s="37" t="s">
        <v>104</v>
      </c>
      <c r="B339" s="38"/>
      <c r="C339" s="38"/>
      <c r="D339" s="38"/>
      <c r="E339" s="38"/>
      <c r="F339" s="38"/>
      <c r="G339" s="38"/>
      <c r="H339" s="38"/>
      <c r="I339" s="39"/>
      <c r="J339" s="29">
        <v>200</v>
      </c>
      <c r="K339" s="29">
        <v>0.16</v>
      </c>
      <c r="L339" s="29">
        <v>0.16</v>
      </c>
      <c r="M339" s="29">
        <v>15.800000000000001</v>
      </c>
      <c r="N339" s="28">
        <f t="shared" si="56"/>
        <v>65.280000000000001</v>
      </c>
      <c r="O339" s="29">
        <v>409</v>
      </c>
      <c r="P339" s="10"/>
    </row>
    <row r="340" s="144" customFormat="1" ht="12" customHeight="1">
      <c r="A340" s="146" t="s">
        <v>20</v>
      </c>
      <c r="B340" s="147"/>
      <c r="C340" s="147"/>
      <c r="D340" s="147"/>
      <c r="E340" s="147"/>
      <c r="F340" s="147"/>
      <c r="G340" s="147"/>
      <c r="H340" s="147"/>
      <c r="I340" s="148"/>
      <c r="J340" s="30">
        <v>40</v>
      </c>
      <c r="K340" s="30">
        <v>3.4399999999999999</v>
      </c>
      <c r="L340" s="30">
        <v>0.20000000000000001</v>
      </c>
      <c r="M340" s="30">
        <v>21.960000000000001</v>
      </c>
      <c r="N340" s="28">
        <f t="shared" si="56"/>
        <v>103.40000000000001</v>
      </c>
      <c r="O340" s="41" t="s">
        <v>21</v>
      </c>
      <c r="P340" s="145"/>
    </row>
    <row r="341" s="110" customFormat="1" ht="13.800000000000001" customHeight="1">
      <c r="A341" s="37" t="s">
        <v>54</v>
      </c>
      <c r="B341" s="38"/>
      <c r="C341" s="38"/>
      <c r="D341" s="38"/>
      <c r="E341" s="38"/>
      <c r="F341" s="38"/>
      <c r="G341" s="38"/>
      <c r="H341" s="38"/>
      <c r="I341" s="39"/>
      <c r="J341" s="47">
        <v>30</v>
      </c>
      <c r="K341" s="47">
        <v>2.5499999999999998</v>
      </c>
      <c r="L341" s="47">
        <v>0.98999999999999999</v>
      </c>
      <c r="M341" s="47">
        <v>14.49</v>
      </c>
      <c r="N341" s="28">
        <f t="shared" si="56"/>
        <v>77.069999999999993</v>
      </c>
      <c r="O341" s="112" t="s">
        <v>23</v>
      </c>
      <c r="P341" s="111"/>
    </row>
    <row r="342" ht="12" customHeight="1">
      <c r="A342" s="49" t="s">
        <v>25</v>
      </c>
      <c r="B342" s="49"/>
      <c r="C342" s="49"/>
      <c r="D342" s="49"/>
      <c r="E342" s="49"/>
      <c r="F342" s="49"/>
      <c r="G342" s="49"/>
      <c r="H342" s="49"/>
      <c r="I342" s="49"/>
      <c r="J342" s="19">
        <f>SUM(J336:J341)</f>
        <v>550</v>
      </c>
      <c r="K342" s="56">
        <f t="shared" si="55"/>
        <v>18</v>
      </c>
      <c r="L342" s="19">
        <f t="shared" si="55"/>
        <v>18.289999999999996</v>
      </c>
      <c r="M342" s="19">
        <f t="shared" si="55"/>
        <v>76.719999999999999</v>
      </c>
      <c r="N342" s="19">
        <f t="shared" si="55"/>
        <v>543.49000000000001</v>
      </c>
      <c r="O342" s="70"/>
      <c r="P342" s="10"/>
    </row>
    <row r="343" ht="18" customHeight="1">
      <c r="A343" s="14" t="s">
        <v>30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0"/>
    </row>
    <row r="344" ht="12.9" customHeight="1">
      <c r="A344" s="16" t="s">
        <v>7</v>
      </c>
      <c r="B344" s="17"/>
      <c r="C344" s="17"/>
      <c r="D344" s="17"/>
      <c r="E344" s="17"/>
      <c r="F344" s="17"/>
      <c r="G344" s="17"/>
      <c r="H344" s="17"/>
      <c r="I344" s="18"/>
      <c r="J344" s="19" t="s">
        <v>8</v>
      </c>
      <c r="K344" s="19" t="s">
        <v>9</v>
      </c>
      <c r="L344" s="19"/>
      <c r="M344" s="19"/>
      <c r="N344" s="19" t="s">
        <v>46</v>
      </c>
      <c r="O344" s="19" t="s">
        <v>11</v>
      </c>
      <c r="P344" s="10"/>
    </row>
    <row r="345" ht="25.649999999999999" customHeight="1">
      <c r="A345" s="20"/>
      <c r="B345" s="14"/>
      <c r="C345" s="14"/>
      <c r="D345" s="14"/>
      <c r="E345" s="14"/>
      <c r="F345" s="14"/>
      <c r="G345" s="14"/>
      <c r="H345" s="14"/>
      <c r="I345" s="21"/>
      <c r="J345" s="19"/>
      <c r="K345" s="19" t="s">
        <v>12</v>
      </c>
      <c r="L345" s="19" t="s">
        <v>13</v>
      </c>
      <c r="M345" s="19" t="s">
        <v>14</v>
      </c>
      <c r="N345" s="19"/>
      <c r="O345" s="19"/>
      <c r="P345" s="10"/>
    </row>
    <row r="346" ht="16.800000000000001" customHeight="1">
      <c r="A346" s="24" t="s">
        <v>31</v>
      </c>
      <c r="B346" s="25"/>
      <c r="C346" s="25"/>
      <c r="D346" s="25"/>
      <c r="E346" s="25"/>
      <c r="F346" s="25"/>
      <c r="G346" s="25"/>
      <c r="H346" s="25"/>
      <c r="I346" s="26"/>
      <c r="J346" s="29">
        <v>100</v>
      </c>
      <c r="K346" s="30">
        <v>0</v>
      </c>
      <c r="L346" s="30">
        <v>3.3300000000000001</v>
      </c>
      <c r="M346" s="30">
        <v>4</v>
      </c>
      <c r="N346" s="28">
        <f t="shared" ref="N346:N349" si="57">(K346+M346)*4+(L346*9)</f>
        <v>45.969999999999999</v>
      </c>
      <c r="O346" s="29">
        <v>45</v>
      </c>
      <c r="P346" s="10"/>
    </row>
    <row r="347" s="32" customFormat="1" ht="13.800000000000001" customHeight="1">
      <c r="A347" s="24" t="s">
        <v>32</v>
      </c>
      <c r="B347" s="25"/>
      <c r="C347" s="25"/>
      <c r="D347" s="25"/>
      <c r="E347" s="25"/>
      <c r="F347" s="25"/>
      <c r="G347" s="25"/>
      <c r="H347" s="25"/>
      <c r="I347" s="26"/>
      <c r="J347" s="33">
        <v>250</v>
      </c>
      <c r="K347" s="61">
        <v>13.66</v>
      </c>
      <c r="L347" s="61">
        <v>13.6</v>
      </c>
      <c r="M347" s="61">
        <v>26.100000000000001</v>
      </c>
      <c r="N347" s="35">
        <f t="shared" si="57"/>
        <v>281.44</v>
      </c>
      <c r="O347" s="33">
        <v>149</v>
      </c>
      <c r="P347" s="36"/>
    </row>
    <row r="348" ht="15" customHeight="1">
      <c r="A348" s="37" t="s">
        <v>104</v>
      </c>
      <c r="B348" s="38"/>
      <c r="C348" s="38"/>
      <c r="D348" s="38"/>
      <c r="E348" s="38"/>
      <c r="F348" s="38"/>
      <c r="G348" s="38"/>
      <c r="H348" s="38"/>
      <c r="I348" s="39"/>
      <c r="J348" s="29">
        <v>200</v>
      </c>
      <c r="K348" s="29">
        <v>0.16</v>
      </c>
      <c r="L348" s="29">
        <v>0.16</v>
      </c>
      <c r="M348" s="29">
        <v>15.800000000000001</v>
      </c>
      <c r="N348" s="28">
        <f t="shared" si="57"/>
        <v>65.280000000000001</v>
      </c>
      <c r="O348" s="29">
        <v>409</v>
      </c>
      <c r="P348" s="10"/>
    </row>
    <row r="349" ht="13.199999999999999" customHeight="1">
      <c r="A349" s="37" t="s">
        <v>33</v>
      </c>
      <c r="B349" s="38"/>
      <c r="C349" s="38"/>
      <c r="D349" s="38"/>
      <c r="E349" s="38"/>
      <c r="F349" s="38"/>
      <c r="G349" s="38"/>
      <c r="H349" s="38"/>
      <c r="I349" s="39"/>
      <c r="J349" s="30">
        <v>20</v>
      </c>
      <c r="K349" s="30">
        <v>1.6100000000000001</v>
      </c>
      <c r="L349" s="30">
        <v>0.20000000000000001</v>
      </c>
      <c r="M349" s="30">
        <v>9.7599999999999998</v>
      </c>
      <c r="N349" s="28">
        <f t="shared" si="57"/>
        <v>47.279999999999994</v>
      </c>
      <c r="O349" s="29">
        <v>4</v>
      </c>
      <c r="P349" s="10"/>
    </row>
    <row r="350" ht="12" customHeight="1">
      <c r="A350" s="63" t="s">
        <v>25</v>
      </c>
      <c r="B350" s="64"/>
      <c r="C350" s="64"/>
      <c r="D350" s="64"/>
      <c r="E350" s="64"/>
      <c r="F350" s="64"/>
      <c r="G350" s="64"/>
      <c r="H350" s="64"/>
      <c r="I350" s="65"/>
      <c r="J350" s="114">
        <f>SUM(J346:J349)</f>
        <v>570</v>
      </c>
      <c r="K350" s="114">
        <f t="shared" ref="K350:N350" si="58">SUM(K346:K349)</f>
        <v>15.43</v>
      </c>
      <c r="L350" s="114">
        <f t="shared" si="58"/>
        <v>17.289999999999999</v>
      </c>
      <c r="M350" s="114">
        <f t="shared" si="58"/>
        <v>55.660000000000004</v>
      </c>
      <c r="N350" s="114">
        <f t="shared" si="58"/>
        <v>439.96999999999991</v>
      </c>
      <c r="O350" s="82" t="s">
        <v>34</v>
      </c>
      <c r="P350" s="10"/>
    </row>
    <row r="351" ht="16.199999999999999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15"/>
      <c r="K351" s="15" t="s">
        <v>35</v>
      </c>
      <c r="L351" s="15"/>
      <c r="M351" s="15"/>
      <c r="N351" s="15"/>
      <c r="O351" s="128"/>
      <c r="P351" s="10"/>
    </row>
    <row r="352" ht="18" customHeight="1">
      <c r="A352" s="14" t="s">
        <v>77</v>
      </c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0"/>
    </row>
    <row r="353" ht="12.9" customHeight="1">
      <c r="A353" s="16" t="s">
        <v>7</v>
      </c>
      <c r="B353" s="17"/>
      <c r="C353" s="17"/>
      <c r="D353" s="17"/>
      <c r="E353" s="17"/>
      <c r="F353" s="17"/>
      <c r="G353" s="17"/>
      <c r="H353" s="17"/>
      <c r="I353" s="18"/>
      <c r="J353" s="19" t="s">
        <v>8</v>
      </c>
      <c r="K353" s="19" t="s">
        <v>9</v>
      </c>
      <c r="L353" s="19"/>
      <c r="M353" s="19"/>
      <c r="N353" s="19" t="s">
        <v>46</v>
      </c>
      <c r="O353" s="19" t="s">
        <v>11</v>
      </c>
      <c r="P353" s="10"/>
    </row>
    <row r="354" ht="25.649999999999999" customHeight="1">
      <c r="A354" s="20"/>
      <c r="B354" s="14"/>
      <c r="C354" s="14"/>
      <c r="D354" s="14"/>
      <c r="E354" s="14"/>
      <c r="F354" s="14"/>
      <c r="G354" s="14"/>
      <c r="H354" s="14"/>
      <c r="I354" s="21"/>
      <c r="J354" s="19"/>
      <c r="K354" s="19" t="s">
        <v>12</v>
      </c>
      <c r="L354" s="19" t="s">
        <v>13</v>
      </c>
      <c r="M354" s="19" t="s">
        <v>14</v>
      </c>
      <c r="N354" s="19"/>
      <c r="O354" s="19"/>
      <c r="P354" s="10"/>
    </row>
    <row r="355" ht="16.800000000000001" customHeight="1">
      <c r="A355" s="24" t="s">
        <v>31</v>
      </c>
      <c r="B355" s="25"/>
      <c r="C355" s="25"/>
      <c r="D355" s="25"/>
      <c r="E355" s="25"/>
      <c r="F355" s="25"/>
      <c r="G355" s="25"/>
      <c r="H355" s="25"/>
      <c r="I355" s="26"/>
      <c r="J355" s="29">
        <v>100</v>
      </c>
      <c r="K355" s="30">
        <v>0</v>
      </c>
      <c r="L355" s="30">
        <v>3.3300000000000001</v>
      </c>
      <c r="M355" s="30">
        <v>3.3500000000000001</v>
      </c>
      <c r="N355" s="28">
        <f t="shared" ref="N355:N361" si="59">(K355+M355)*4+(L355*9)</f>
        <v>43.369999999999997</v>
      </c>
      <c r="O355" s="29">
        <v>45</v>
      </c>
      <c r="P355" s="10"/>
    </row>
    <row r="356" s="32" customFormat="1" ht="13.800000000000001" customHeight="1">
      <c r="A356" s="24" t="s">
        <v>32</v>
      </c>
      <c r="B356" s="25"/>
      <c r="C356" s="25"/>
      <c r="D356" s="25"/>
      <c r="E356" s="25"/>
      <c r="F356" s="25"/>
      <c r="G356" s="25"/>
      <c r="H356" s="25"/>
      <c r="I356" s="26"/>
      <c r="J356" s="33">
        <v>250</v>
      </c>
      <c r="K356" s="61">
        <v>13.66</v>
      </c>
      <c r="L356" s="61">
        <v>13.6</v>
      </c>
      <c r="M356" s="61">
        <v>26.100000000000001</v>
      </c>
      <c r="N356" s="35">
        <f t="shared" si="59"/>
        <v>281.44</v>
      </c>
      <c r="O356" s="33">
        <v>149</v>
      </c>
      <c r="P356" s="36"/>
    </row>
    <row r="357" ht="15" customHeight="1">
      <c r="A357" s="24" t="s">
        <v>37</v>
      </c>
      <c r="B357" s="25"/>
      <c r="C357" s="25"/>
      <c r="D357" s="25"/>
      <c r="E357" s="25"/>
      <c r="F357" s="25"/>
      <c r="G357" s="25"/>
      <c r="H357" s="25"/>
      <c r="I357" s="26"/>
      <c r="J357" s="72">
        <v>100</v>
      </c>
      <c r="K357" s="73">
        <v>8.8300000000000001</v>
      </c>
      <c r="L357" s="73">
        <v>13.91</v>
      </c>
      <c r="M357" s="73">
        <v>13.779999999999999</v>
      </c>
      <c r="N357" s="28">
        <f t="shared" si="59"/>
        <v>215.63</v>
      </c>
      <c r="O357" s="29">
        <v>499</v>
      </c>
      <c r="P357" s="10"/>
    </row>
    <row r="358" ht="13.949999999999999" customHeight="1">
      <c r="A358" s="24" t="s">
        <v>38</v>
      </c>
      <c r="B358" s="25"/>
      <c r="C358" s="25"/>
      <c r="D358" s="25"/>
      <c r="E358" s="25"/>
      <c r="F358" s="25"/>
      <c r="G358" s="25"/>
      <c r="H358" s="25"/>
      <c r="I358" s="26"/>
      <c r="J358" s="29">
        <v>180</v>
      </c>
      <c r="K358" s="30">
        <v>6.1200000000000001</v>
      </c>
      <c r="L358" s="30">
        <v>0.71999999999999997</v>
      </c>
      <c r="M358" s="30">
        <v>60.600000000000001</v>
      </c>
      <c r="N358" s="28">
        <f t="shared" si="59"/>
        <v>273.36000000000001</v>
      </c>
      <c r="O358" s="29">
        <v>516</v>
      </c>
      <c r="P358" s="10"/>
    </row>
    <row r="359" ht="15" customHeight="1">
      <c r="A359" s="37" t="s">
        <v>104</v>
      </c>
      <c r="B359" s="38"/>
      <c r="C359" s="38"/>
      <c r="D359" s="38"/>
      <c r="E359" s="38"/>
      <c r="F359" s="38"/>
      <c r="G359" s="38"/>
      <c r="H359" s="38"/>
      <c r="I359" s="39"/>
      <c r="J359" s="29">
        <v>200</v>
      </c>
      <c r="K359" s="29">
        <v>0.16</v>
      </c>
      <c r="L359" s="29">
        <v>0.16</v>
      </c>
      <c r="M359" s="29">
        <v>15.800000000000001</v>
      </c>
      <c r="N359" s="28">
        <f t="shared" si="59"/>
        <v>65.280000000000001</v>
      </c>
      <c r="O359" s="29">
        <v>409</v>
      </c>
      <c r="P359" s="10"/>
    </row>
    <row r="360" ht="13.199999999999999" customHeight="1">
      <c r="A360" s="37" t="s">
        <v>33</v>
      </c>
      <c r="B360" s="38"/>
      <c r="C360" s="38"/>
      <c r="D360" s="38"/>
      <c r="E360" s="38"/>
      <c r="F360" s="38"/>
      <c r="G360" s="38"/>
      <c r="H360" s="38"/>
      <c r="I360" s="39"/>
      <c r="J360" s="30">
        <v>20</v>
      </c>
      <c r="K360" s="30">
        <v>1.6100000000000001</v>
      </c>
      <c r="L360" s="30">
        <v>0.20000000000000001</v>
      </c>
      <c r="M360" s="30">
        <v>9.7599999999999998</v>
      </c>
      <c r="N360" s="28">
        <f t="shared" si="59"/>
        <v>47.279999999999994</v>
      </c>
      <c r="O360" s="29">
        <v>4</v>
      </c>
      <c r="P360" s="10"/>
    </row>
    <row r="361" ht="15" customHeight="1">
      <c r="A361" s="42" t="s">
        <v>22</v>
      </c>
      <c r="B361" s="43"/>
      <c r="C361" s="43"/>
      <c r="D361" s="43"/>
      <c r="E361" s="43"/>
      <c r="F361" s="43"/>
      <c r="G361" s="43"/>
      <c r="H361" s="43"/>
      <c r="I361" s="44"/>
      <c r="J361" s="45">
        <v>10</v>
      </c>
      <c r="K361" s="45">
        <v>0.84999999999999998</v>
      </c>
      <c r="L361" s="45">
        <v>0.33000000000000002</v>
      </c>
      <c r="M361" s="45">
        <v>4.8300000000000001</v>
      </c>
      <c r="N361" s="28">
        <f t="shared" si="59"/>
        <v>25.689999999999998</v>
      </c>
      <c r="O361" s="46" t="s">
        <v>23</v>
      </c>
      <c r="P361" s="10"/>
    </row>
    <row r="362" ht="12" customHeight="1">
      <c r="A362" s="63" t="s">
        <v>25</v>
      </c>
      <c r="B362" s="64"/>
      <c r="C362" s="64"/>
      <c r="D362" s="64"/>
      <c r="E362" s="64"/>
      <c r="F362" s="64"/>
      <c r="G362" s="64"/>
      <c r="H362" s="64"/>
      <c r="I362" s="65"/>
      <c r="J362" s="114">
        <f>J355+J356+J357+J358+J359+J360+J361</f>
        <v>860</v>
      </c>
      <c r="K362" s="114">
        <f>K355+K356+K357+K358+K359+K360+K361</f>
        <v>31.230000000000004</v>
      </c>
      <c r="L362" s="114">
        <f>L355+L356+L357+L358+L359+L360+L361</f>
        <v>32.25</v>
      </c>
      <c r="M362" s="114">
        <f>M355+M356+M357+M358+M359+M360+M361</f>
        <v>134.22000000000003</v>
      </c>
      <c r="N362" s="114">
        <f>N355+N356+N357+N358+N359+N360+N361</f>
        <v>952.04999999999995</v>
      </c>
      <c r="O362" s="82" t="s">
        <v>34</v>
      </c>
      <c r="P362" s="10"/>
    </row>
    <row r="363" ht="12" customHeight="1">
      <c r="A363" s="15" t="s">
        <v>39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0"/>
      <c r="Q363" s="10"/>
    </row>
    <row r="364" ht="12" customHeight="1">
      <c r="A364" s="16" t="s">
        <v>7</v>
      </c>
      <c r="B364" s="17"/>
      <c r="C364" s="17"/>
      <c r="D364" s="17"/>
      <c r="E364" s="17"/>
      <c r="F364" s="17"/>
      <c r="G364" s="17"/>
      <c r="H364" s="17"/>
      <c r="I364" s="18"/>
      <c r="J364" s="19" t="s">
        <v>8</v>
      </c>
      <c r="K364" s="19" t="s">
        <v>9</v>
      </c>
      <c r="L364" s="19"/>
      <c r="M364" s="19"/>
      <c r="N364" s="19" t="s">
        <v>46</v>
      </c>
      <c r="O364" s="84" t="s">
        <v>11</v>
      </c>
      <c r="P364" s="10"/>
      <c r="Q364" s="10"/>
    </row>
    <row r="365" ht="13.5" customHeight="1">
      <c r="A365" s="20"/>
      <c r="B365" s="14"/>
      <c r="C365" s="14"/>
      <c r="D365" s="14"/>
      <c r="E365" s="14"/>
      <c r="F365" s="14"/>
      <c r="G365" s="14"/>
      <c r="H365" s="14"/>
      <c r="I365" s="21"/>
      <c r="J365" s="19"/>
      <c r="K365" s="19" t="s">
        <v>12</v>
      </c>
      <c r="L365" s="19" t="s">
        <v>13</v>
      </c>
      <c r="M365" s="19" t="s">
        <v>14</v>
      </c>
      <c r="N365" s="19"/>
      <c r="O365" s="85"/>
      <c r="P365" s="10"/>
      <c r="Q365" s="10"/>
    </row>
    <row r="366" ht="12" customHeight="1">
      <c r="A366" s="119" t="s">
        <v>40</v>
      </c>
      <c r="B366" s="120"/>
      <c r="C366" s="120"/>
      <c r="D366" s="120"/>
      <c r="E366" s="120"/>
      <c r="F366" s="120"/>
      <c r="G366" s="120"/>
      <c r="H366" s="120"/>
      <c r="I366" s="121"/>
      <c r="J366" s="29">
        <v>80</v>
      </c>
      <c r="K366" s="30">
        <v>6.4000000000000004</v>
      </c>
      <c r="L366" s="30">
        <v>6.5</v>
      </c>
      <c r="M366" s="30">
        <v>39.899999999999999</v>
      </c>
      <c r="N366" s="30">
        <v>232.97</v>
      </c>
      <c r="O366" s="29">
        <v>422</v>
      </c>
      <c r="P366" s="133"/>
      <c r="Q366" s="10"/>
    </row>
    <row r="367" ht="12" customHeight="1">
      <c r="A367" s="91" t="s">
        <v>41</v>
      </c>
      <c r="B367" s="92"/>
      <c r="C367" s="92"/>
      <c r="D367" s="92"/>
      <c r="E367" s="92"/>
      <c r="F367" s="92"/>
      <c r="G367" s="92"/>
      <c r="H367" s="92"/>
      <c r="I367" s="93"/>
      <c r="J367" s="45">
        <v>200</v>
      </c>
      <c r="K367" s="45">
        <v>0.80000000000000004</v>
      </c>
      <c r="L367" s="45">
        <v>0</v>
      </c>
      <c r="M367" s="45">
        <v>23</v>
      </c>
      <c r="N367" s="94">
        <v>94</v>
      </c>
      <c r="O367" s="29" t="s">
        <v>42</v>
      </c>
      <c r="P367" s="133"/>
      <c r="Q367" s="10"/>
    </row>
    <row r="368" ht="12" customHeight="1">
      <c r="A368" s="123" t="s">
        <v>25</v>
      </c>
      <c r="B368" s="124"/>
      <c r="C368" s="124"/>
      <c r="D368" s="124"/>
      <c r="E368" s="124"/>
      <c r="F368" s="124"/>
      <c r="G368" s="124"/>
      <c r="H368" s="124"/>
      <c r="I368" s="125"/>
      <c r="J368" s="159">
        <f>J366+J367</f>
        <v>280</v>
      </c>
      <c r="K368" s="159">
        <f t="shared" ref="K368:N368" si="60">K366+K367</f>
        <v>7.2000000000000002</v>
      </c>
      <c r="L368" s="159">
        <f t="shared" si="60"/>
        <v>6.5</v>
      </c>
      <c r="M368" s="159">
        <f t="shared" si="60"/>
        <v>62.899999999999999</v>
      </c>
      <c r="N368" s="159">
        <f t="shared" si="60"/>
        <v>326.97000000000003</v>
      </c>
      <c r="O368" s="160"/>
      <c r="P368" s="135"/>
      <c r="Q368" s="10"/>
    </row>
    <row r="369" ht="21" customHeight="1">
      <c r="A369" s="14" t="s">
        <v>71</v>
      </c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0"/>
    </row>
    <row r="370" ht="17.399999999999999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4"/>
      <c r="K370" s="14" t="s">
        <v>45</v>
      </c>
      <c r="L370" s="14"/>
      <c r="M370" s="14"/>
      <c r="N370" s="14"/>
      <c r="O370" s="14"/>
      <c r="P370" s="10"/>
    </row>
    <row r="371" ht="12.9" customHeight="1">
      <c r="A371" s="16" t="s">
        <v>7</v>
      </c>
      <c r="B371" s="17"/>
      <c r="C371" s="17"/>
      <c r="D371" s="17"/>
      <c r="E371" s="17"/>
      <c r="F371" s="17"/>
      <c r="G371" s="17"/>
      <c r="H371" s="17"/>
      <c r="I371" s="18"/>
      <c r="J371" s="19" t="s">
        <v>8</v>
      </c>
      <c r="K371" s="19" t="s">
        <v>9</v>
      </c>
      <c r="L371" s="19"/>
      <c r="M371" s="19"/>
      <c r="N371" s="19" t="s">
        <v>46</v>
      </c>
      <c r="O371" s="19" t="s">
        <v>11</v>
      </c>
      <c r="P371" s="10"/>
    </row>
    <row r="372" ht="25.649999999999999" customHeight="1">
      <c r="A372" s="20"/>
      <c r="B372" s="14"/>
      <c r="C372" s="14"/>
      <c r="D372" s="14"/>
      <c r="E372" s="14"/>
      <c r="F372" s="14"/>
      <c r="G372" s="14"/>
      <c r="H372" s="14"/>
      <c r="I372" s="21"/>
      <c r="J372" s="19"/>
      <c r="K372" s="19" t="s">
        <v>12</v>
      </c>
      <c r="L372" s="19" t="s">
        <v>13</v>
      </c>
      <c r="M372" s="19" t="s">
        <v>14</v>
      </c>
      <c r="N372" s="19"/>
      <c r="O372" s="19"/>
      <c r="P372" s="10"/>
    </row>
    <row r="373" ht="14.25" customHeight="1">
      <c r="A373" s="22" t="s">
        <v>15</v>
      </c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10"/>
    </row>
    <row r="374" s="110" customFormat="1" ht="14.550000000000001" customHeight="1">
      <c r="A374" s="24" t="s">
        <v>75</v>
      </c>
      <c r="B374" s="25"/>
      <c r="C374" s="25"/>
      <c r="D374" s="25"/>
      <c r="E374" s="25"/>
      <c r="F374" s="25"/>
      <c r="G374" s="25"/>
      <c r="H374" s="25"/>
      <c r="I374" s="26"/>
      <c r="J374" s="60">
        <v>100</v>
      </c>
      <c r="K374" s="34">
        <v>0.80000000000000004</v>
      </c>
      <c r="L374" s="34">
        <v>0.10000000000000001</v>
      </c>
      <c r="M374" s="34">
        <v>2.6000000000000001</v>
      </c>
      <c r="N374" s="105">
        <f t="shared" ref="N374:N378" si="61">(K374+M374)*4+(L374*9)</f>
        <v>14.500000000000002</v>
      </c>
      <c r="O374" s="33">
        <v>321</v>
      </c>
      <c r="P374" s="111"/>
    </row>
    <row r="375" s="110" customFormat="1" ht="27.600000000000001" customHeight="1">
      <c r="A375" s="37" t="s">
        <v>105</v>
      </c>
      <c r="B375" s="38"/>
      <c r="C375" s="38"/>
      <c r="D375" s="38"/>
      <c r="E375" s="38"/>
      <c r="F375" s="38"/>
      <c r="G375" s="38"/>
      <c r="H375" s="38"/>
      <c r="I375" s="39"/>
      <c r="J375" s="33">
        <v>190</v>
      </c>
      <c r="K375" s="34">
        <v>12.1</v>
      </c>
      <c r="L375" s="34">
        <v>16.949999999999999</v>
      </c>
      <c r="M375" s="34">
        <v>28.98</v>
      </c>
      <c r="N375" s="105">
        <f t="shared" si="61"/>
        <v>316.87</v>
      </c>
      <c r="O375" s="33" t="s">
        <v>106</v>
      </c>
      <c r="P375" s="111"/>
    </row>
    <row r="376" s="110" customFormat="1" ht="14.4" customHeight="1">
      <c r="A376" s="37" t="s">
        <v>104</v>
      </c>
      <c r="B376" s="38"/>
      <c r="C376" s="38"/>
      <c r="D376" s="38"/>
      <c r="E376" s="38"/>
      <c r="F376" s="38"/>
      <c r="G376" s="38"/>
      <c r="H376" s="38"/>
      <c r="I376" s="39"/>
      <c r="J376" s="29">
        <v>200</v>
      </c>
      <c r="K376" s="29">
        <v>0.16</v>
      </c>
      <c r="L376" s="29">
        <v>0.16</v>
      </c>
      <c r="M376" s="29">
        <v>15.800000000000001</v>
      </c>
      <c r="N376" s="28">
        <f t="shared" si="61"/>
        <v>65.280000000000001</v>
      </c>
      <c r="O376" s="33">
        <v>639</v>
      </c>
      <c r="P376" s="111"/>
    </row>
    <row r="377" s="110" customFormat="1" ht="15" customHeight="1">
      <c r="A377" s="37" t="s">
        <v>53</v>
      </c>
      <c r="B377" s="38"/>
      <c r="C377" s="38"/>
      <c r="D377" s="38"/>
      <c r="E377" s="38"/>
      <c r="F377" s="38"/>
      <c r="G377" s="38"/>
      <c r="H377" s="38"/>
      <c r="I377" s="39"/>
      <c r="J377" s="34">
        <v>30</v>
      </c>
      <c r="K377" s="34">
        <v>2.4199999999999999</v>
      </c>
      <c r="L377" s="34">
        <v>0.29999999999999999</v>
      </c>
      <c r="M377" s="34">
        <v>14.640000000000001</v>
      </c>
      <c r="N377" s="28">
        <f t="shared" si="61"/>
        <v>70.940000000000012</v>
      </c>
      <c r="O377" s="33">
        <v>4</v>
      </c>
      <c r="P377" s="111"/>
    </row>
    <row r="378" s="110" customFormat="1" ht="13.800000000000001" customHeight="1">
      <c r="A378" s="37" t="s">
        <v>54</v>
      </c>
      <c r="B378" s="38"/>
      <c r="C378" s="38"/>
      <c r="D378" s="38"/>
      <c r="E378" s="38"/>
      <c r="F378" s="38"/>
      <c r="G378" s="38"/>
      <c r="H378" s="38"/>
      <c r="I378" s="39"/>
      <c r="J378" s="47">
        <v>30</v>
      </c>
      <c r="K378" s="47">
        <v>2.5499999999999998</v>
      </c>
      <c r="L378" s="47">
        <v>0.98999999999999999</v>
      </c>
      <c r="M378" s="47">
        <v>14.49</v>
      </c>
      <c r="N378" s="28">
        <f t="shared" si="61"/>
        <v>77.069999999999993</v>
      </c>
      <c r="O378" s="112" t="s">
        <v>23</v>
      </c>
      <c r="P378" s="111"/>
    </row>
    <row r="379" ht="12" customHeight="1">
      <c r="A379" s="63" t="s">
        <v>25</v>
      </c>
      <c r="B379" s="64"/>
      <c r="C379" s="64"/>
      <c r="D379" s="64"/>
      <c r="E379" s="64"/>
      <c r="F379" s="64"/>
      <c r="G379" s="64"/>
      <c r="H379" s="64"/>
      <c r="I379" s="65"/>
      <c r="J379" s="114">
        <f>SUM(J374:J378)</f>
        <v>550</v>
      </c>
      <c r="K379" s="114">
        <f t="shared" ref="K379:N379" si="62">SUM(K374:K378)</f>
        <v>18.030000000000001</v>
      </c>
      <c r="L379" s="114">
        <f t="shared" si="62"/>
        <v>18.5</v>
      </c>
      <c r="M379" s="114">
        <f t="shared" si="62"/>
        <v>76.510000000000005</v>
      </c>
      <c r="N379" s="114">
        <f t="shared" si="62"/>
        <v>544.65999999999997</v>
      </c>
      <c r="O379" s="82" t="s">
        <v>34</v>
      </c>
      <c r="P379" s="10"/>
    </row>
    <row r="380" ht="14.25" customHeight="1">
      <c r="A380" s="22" t="s">
        <v>26</v>
      </c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10"/>
    </row>
    <row r="381" s="101" customFormat="1" ht="16.199999999999999" customHeight="1">
      <c r="A381" s="24" t="s">
        <v>47</v>
      </c>
      <c r="B381" s="25"/>
      <c r="C381" s="25"/>
      <c r="D381" s="25"/>
      <c r="E381" s="25"/>
      <c r="F381" s="25"/>
      <c r="G381" s="25"/>
      <c r="H381" s="25"/>
      <c r="I381" s="26"/>
      <c r="J381" s="72">
        <v>70</v>
      </c>
      <c r="K381" s="72">
        <v>5.5999999999999996</v>
      </c>
      <c r="L381" s="72">
        <v>6.5999999999999996</v>
      </c>
      <c r="M381" s="72">
        <v>18.129999999999999</v>
      </c>
      <c r="N381" s="102">
        <f t="shared" ref="N381:N384" si="63">(K381+M381)*4+(L381*9)</f>
        <v>154.31999999999999</v>
      </c>
      <c r="O381" s="29" t="s">
        <v>48</v>
      </c>
      <c r="P381" s="103"/>
    </row>
    <row r="382" ht="12" customHeight="1">
      <c r="A382" s="119" t="s">
        <v>107</v>
      </c>
      <c r="B382" s="120"/>
      <c r="C382" s="120"/>
      <c r="D382" s="120"/>
      <c r="E382" s="120"/>
      <c r="F382" s="120"/>
      <c r="G382" s="120"/>
      <c r="H382" s="120"/>
      <c r="I382" s="121"/>
      <c r="J382" s="29">
        <v>250</v>
      </c>
      <c r="K382" s="72">
        <v>9.6600000000000001</v>
      </c>
      <c r="L382" s="72">
        <v>11.470000000000001</v>
      </c>
      <c r="M382" s="72">
        <v>26.199999999999999</v>
      </c>
      <c r="N382" s="28">
        <f t="shared" si="63"/>
        <v>246.67000000000002</v>
      </c>
      <c r="O382" s="29">
        <v>451</v>
      </c>
      <c r="P382" s="10"/>
    </row>
    <row r="383" s="110" customFormat="1" ht="14.4" customHeight="1">
      <c r="A383" s="37" t="s">
        <v>104</v>
      </c>
      <c r="B383" s="38"/>
      <c r="C383" s="38"/>
      <c r="D383" s="38"/>
      <c r="E383" s="38"/>
      <c r="F383" s="38"/>
      <c r="G383" s="38"/>
      <c r="H383" s="38"/>
      <c r="I383" s="39"/>
      <c r="J383" s="29">
        <v>200</v>
      </c>
      <c r="K383" s="29">
        <v>0.16</v>
      </c>
      <c r="L383" s="29">
        <v>0.16</v>
      </c>
      <c r="M383" s="29">
        <v>15.800000000000001</v>
      </c>
      <c r="N383" s="28">
        <f t="shared" si="63"/>
        <v>65.280000000000001</v>
      </c>
      <c r="O383" s="33">
        <v>639</v>
      </c>
      <c r="P383" s="111"/>
    </row>
    <row r="384" ht="15" customHeight="1">
      <c r="A384" s="37" t="s">
        <v>20</v>
      </c>
      <c r="B384" s="38"/>
      <c r="C384" s="38"/>
      <c r="D384" s="38"/>
      <c r="E384" s="38"/>
      <c r="F384" s="38"/>
      <c r="G384" s="38"/>
      <c r="H384" s="38"/>
      <c r="I384" s="39"/>
      <c r="J384" s="30">
        <v>30</v>
      </c>
      <c r="K384" s="31">
        <v>2.5800000000000001</v>
      </c>
      <c r="L384" s="30">
        <v>0.14999999999999999</v>
      </c>
      <c r="M384" s="30">
        <v>16.469999999999999</v>
      </c>
      <c r="N384" s="28">
        <f t="shared" si="63"/>
        <v>77.549999999999983</v>
      </c>
      <c r="O384" s="41" t="s">
        <v>21</v>
      </c>
      <c r="P384" s="10"/>
    </row>
    <row r="385" ht="12" customHeight="1">
      <c r="A385" s="63" t="s">
        <v>25</v>
      </c>
      <c r="B385" s="64"/>
      <c r="C385" s="64"/>
      <c r="D385" s="64"/>
      <c r="E385" s="64"/>
      <c r="F385" s="64"/>
      <c r="G385" s="64"/>
      <c r="H385" s="64"/>
      <c r="I385" s="65"/>
      <c r="J385" s="114">
        <f>SUM(J381:J384)</f>
        <v>550</v>
      </c>
      <c r="K385" s="114">
        <f t="shared" ref="K385:N385" si="64">SUM(K381:K384)</f>
        <v>18</v>
      </c>
      <c r="L385" s="114">
        <f t="shared" si="64"/>
        <v>18.379999999999999</v>
      </c>
      <c r="M385" s="114">
        <f t="shared" si="64"/>
        <v>76.599999999999994</v>
      </c>
      <c r="N385" s="114">
        <f t="shared" si="64"/>
        <v>543.81999999999994</v>
      </c>
      <c r="O385" s="82" t="s">
        <v>34</v>
      </c>
      <c r="P385" s="10"/>
    </row>
    <row r="386" ht="18" customHeight="1">
      <c r="A386" s="14" t="s">
        <v>30</v>
      </c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0"/>
    </row>
    <row r="387" ht="12.9" customHeight="1">
      <c r="A387" s="16" t="s">
        <v>7</v>
      </c>
      <c r="B387" s="17"/>
      <c r="C387" s="17"/>
      <c r="D387" s="17"/>
      <c r="E387" s="17"/>
      <c r="F387" s="17"/>
      <c r="G387" s="17"/>
      <c r="H387" s="17"/>
      <c r="I387" s="18"/>
      <c r="J387" s="19" t="s">
        <v>8</v>
      </c>
      <c r="K387" s="19" t="s">
        <v>9</v>
      </c>
      <c r="L387" s="19"/>
      <c r="M387" s="19"/>
      <c r="N387" s="19" t="s">
        <v>46</v>
      </c>
      <c r="O387" s="19" t="s">
        <v>11</v>
      </c>
      <c r="P387" s="10"/>
    </row>
    <row r="388" ht="27" customHeight="1">
      <c r="A388" s="20"/>
      <c r="B388" s="14"/>
      <c r="C388" s="14"/>
      <c r="D388" s="14"/>
      <c r="E388" s="14"/>
      <c r="F388" s="14"/>
      <c r="G388" s="14"/>
      <c r="H388" s="14"/>
      <c r="I388" s="21"/>
      <c r="J388" s="19"/>
      <c r="K388" s="19" t="s">
        <v>12</v>
      </c>
      <c r="L388" s="19" t="s">
        <v>13</v>
      </c>
      <c r="M388" s="19" t="s">
        <v>14</v>
      </c>
      <c r="N388" s="19"/>
      <c r="O388" s="19"/>
      <c r="P388" s="10"/>
    </row>
    <row r="389" s="110" customFormat="1" ht="14.550000000000001" customHeight="1">
      <c r="A389" s="24" t="s">
        <v>75</v>
      </c>
      <c r="B389" s="25"/>
      <c r="C389" s="25"/>
      <c r="D389" s="25"/>
      <c r="E389" s="25"/>
      <c r="F389" s="25"/>
      <c r="G389" s="25"/>
      <c r="H389" s="25"/>
      <c r="I389" s="26"/>
      <c r="J389" s="60">
        <v>100</v>
      </c>
      <c r="K389" s="34">
        <v>0.80000000000000004</v>
      </c>
      <c r="L389" s="34">
        <v>0.10000000000000001</v>
      </c>
      <c r="M389" s="34">
        <v>2.6000000000000001</v>
      </c>
      <c r="N389" s="105">
        <f t="shared" ref="N389:N400" si="65">(K389+M389)*4+(L389*9)</f>
        <v>14.500000000000002</v>
      </c>
      <c r="O389" s="33">
        <v>321</v>
      </c>
      <c r="P389" s="111"/>
    </row>
    <row r="390" ht="12" customHeight="1">
      <c r="A390" s="119" t="s">
        <v>108</v>
      </c>
      <c r="B390" s="120"/>
      <c r="C390" s="120"/>
      <c r="D390" s="120"/>
      <c r="E390" s="120"/>
      <c r="F390" s="120"/>
      <c r="G390" s="120"/>
      <c r="H390" s="120"/>
      <c r="I390" s="121"/>
      <c r="J390" s="29">
        <v>250</v>
      </c>
      <c r="K390" s="73">
        <v>8.1999999999999993</v>
      </c>
      <c r="L390" s="73">
        <v>20.07</v>
      </c>
      <c r="M390" s="73">
        <v>69.040000000000006</v>
      </c>
      <c r="N390" s="105">
        <f t="shared" si="65"/>
        <v>489.59000000000003</v>
      </c>
      <c r="O390" s="29">
        <v>140</v>
      </c>
      <c r="P390" s="10"/>
    </row>
    <row r="391" ht="18" customHeight="1">
      <c r="A391" s="14" t="s">
        <v>35</v>
      </c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0"/>
    </row>
    <row r="392" ht="18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4"/>
      <c r="K392" s="14" t="s">
        <v>86</v>
      </c>
      <c r="L392" s="14"/>
      <c r="M392" s="14"/>
      <c r="N392" s="14"/>
      <c r="O392" s="14"/>
      <c r="P392" s="10"/>
    </row>
    <row r="393" ht="12.9" customHeight="1">
      <c r="A393" s="16" t="s">
        <v>7</v>
      </c>
      <c r="B393" s="17"/>
      <c r="C393" s="17"/>
      <c r="D393" s="17"/>
      <c r="E393" s="17"/>
      <c r="F393" s="17"/>
      <c r="G393" s="17"/>
      <c r="H393" s="17"/>
      <c r="I393" s="18"/>
      <c r="J393" s="19" t="s">
        <v>8</v>
      </c>
      <c r="K393" s="19" t="s">
        <v>9</v>
      </c>
      <c r="L393" s="19"/>
      <c r="M393" s="19"/>
      <c r="N393" s="19" t="s">
        <v>46</v>
      </c>
      <c r="O393" s="19" t="s">
        <v>11</v>
      </c>
      <c r="P393" s="10"/>
    </row>
    <row r="394" ht="27" customHeight="1">
      <c r="A394" s="20"/>
      <c r="B394" s="14"/>
      <c r="C394" s="14"/>
      <c r="D394" s="14"/>
      <c r="E394" s="14"/>
      <c r="F394" s="14"/>
      <c r="G394" s="14"/>
      <c r="H394" s="14"/>
      <c r="I394" s="21"/>
      <c r="J394" s="19"/>
      <c r="K394" s="19" t="s">
        <v>12</v>
      </c>
      <c r="L394" s="19" t="s">
        <v>13</v>
      </c>
      <c r="M394" s="19" t="s">
        <v>14</v>
      </c>
      <c r="N394" s="19"/>
      <c r="O394" s="19"/>
      <c r="P394" s="10"/>
    </row>
    <row r="395" s="110" customFormat="1" ht="14.550000000000001" customHeight="1">
      <c r="A395" s="24" t="s">
        <v>75</v>
      </c>
      <c r="B395" s="25"/>
      <c r="C395" s="25"/>
      <c r="D395" s="25"/>
      <c r="E395" s="25"/>
      <c r="F395" s="25"/>
      <c r="G395" s="25"/>
      <c r="H395" s="25"/>
      <c r="I395" s="26"/>
      <c r="J395" s="60">
        <v>100</v>
      </c>
      <c r="K395" s="34">
        <v>0.80000000000000004</v>
      </c>
      <c r="L395" s="34">
        <v>0.10000000000000001</v>
      </c>
      <c r="M395" s="34">
        <v>2.6000000000000001</v>
      </c>
      <c r="N395" s="105">
        <f t="shared" si="65"/>
        <v>14.500000000000002</v>
      </c>
      <c r="O395" s="33">
        <v>321</v>
      </c>
      <c r="P395" s="111"/>
    </row>
    <row r="396" ht="12" customHeight="1">
      <c r="A396" s="119" t="s">
        <v>108</v>
      </c>
      <c r="B396" s="120"/>
      <c r="C396" s="120"/>
      <c r="D396" s="120"/>
      <c r="E396" s="120"/>
      <c r="F396" s="120"/>
      <c r="G396" s="120"/>
      <c r="H396" s="120"/>
      <c r="I396" s="121"/>
      <c r="J396" s="29">
        <v>250</v>
      </c>
      <c r="K396" s="73">
        <v>8.1999999999999993</v>
      </c>
      <c r="L396" s="73">
        <v>20.07</v>
      </c>
      <c r="M396" s="73">
        <v>69.040000000000006</v>
      </c>
      <c r="N396" s="105">
        <f t="shared" si="65"/>
        <v>489.59000000000003</v>
      </c>
      <c r="O396" s="29">
        <v>140</v>
      </c>
      <c r="P396" s="10"/>
    </row>
    <row r="397" s="32" customFormat="1" ht="14.4" customHeight="1">
      <c r="A397" s="24" t="s">
        <v>109</v>
      </c>
      <c r="B397" s="25"/>
      <c r="C397" s="25"/>
      <c r="D397" s="25"/>
      <c r="E397" s="25"/>
      <c r="F397" s="25"/>
      <c r="G397" s="25"/>
      <c r="H397" s="25"/>
      <c r="I397" s="26"/>
      <c r="J397" s="161">
        <v>240</v>
      </c>
      <c r="K397" s="162">
        <v>20.039999999999999</v>
      </c>
      <c r="L397" s="162">
        <v>11.5</v>
      </c>
      <c r="M397" s="162">
        <v>43</v>
      </c>
      <c r="N397" s="105">
        <f t="shared" si="65"/>
        <v>355.65999999999997</v>
      </c>
      <c r="O397" s="33">
        <v>485</v>
      </c>
      <c r="P397" s="36"/>
    </row>
    <row r="398" ht="12" customHeight="1">
      <c r="A398" s="24" t="s">
        <v>19</v>
      </c>
      <c r="B398" s="25"/>
      <c r="C398" s="25"/>
      <c r="D398" s="25"/>
      <c r="E398" s="25"/>
      <c r="F398" s="25"/>
      <c r="G398" s="25"/>
      <c r="H398" s="25"/>
      <c r="I398" s="26"/>
      <c r="J398" s="29">
        <v>180</v>
      </c>
      <c r="K398" s="29">
        <v>0</v>
      </c>
      <c r="L398" s="29">
        <v>0</v>
      </c>
      <c r="M398" s="29">
        <v>5.04</v>
      </c>
      <c r="N398" s="28">
        <f t="shared" si="65"/>
        <v>20.16</v>
      </c>
      <c r="O398" s="29">
        <v>685</v>
      </c>
      <c r="P398" s="10"/>
    </row>
    <row r="399" ht="13.199999999999999" customHeight="1">
      <c r="A399" s="37" t="s">
        <v>33</v>
      </c>
      <c r="B399" s="38"/>
      <c r="C399" s="38"/>
      <c r="D399" s="38"/>
      <c r="E399" s="38"/>
      <c r="F399" s="38"/>
      <c r="G399" s="38"/>
      <c r="H399" s="38"/>
      <c r="I399" s="39"/>
      <c r="J399" s="30">
        <v>20</v>
      </c>
      <c r="K399" s="30">
        <v>1.6100000000000001</v>
      </c>
      <c r="L399" s="30">
        <v>0.20000000000000001</v>
      </c>
      <c r="M399" s="30">
        <v>9.7599999999999998</v>
      </c>
      <c r="N399" s="28">
        <f t="shared" si="65"/>
        <v>47.279999999999994</v>
      </c>
      <c r="O399" s="29">
        <v>4</v>
      </c>
      <c r="P399" s="10"/>
    </row>
    <row r="400" ht="15" customHeight="1">
      <c r="A400" s="42" t="s">
        <v>22</v>
      </c>
      <c r="B400" s="43"/>
      <c r="C400" s="43"/>
      <c r="D400" s="43"/>
      <c r="E400" s="43"/>
      <c r="F400" s="43"/>
      <c r="G400" s="43"/>
      <c r="H400" s="43"/>
      <c r="I400" s="44"/>
      <c r="J400" s="45">
        <v>10</v>
      </c>
      <c r="K400" s="45">
        <v>0.84999999999999998</v>
      </c>
      <c r="L400" s="45">
        <v>0.33000000000000002</v>
      </c>
      <c r="M400" s="45">
        <v>4.8300000000000001</v>
      </c>
      <c r="N400" s="28">
        <f t="shared" si="65"/>
        <v>25.689999999999998</v>
      </c>
      <c r="O400" s="46" t="s">
        <v>23</v>
      </c>
      <c r="P400" s="10"/>
    </row>
    <row r="401" ht="12" customHeight="1">
      <c r="A401" s="63" t="s">
        <v>25</v>
      </c>
      <c r="B401" s="64"/>
      <c r="C401" s="64"/>
      <c r="D401" s="64"/>
      <c r="E401" s="64"/>
      <c r="F401" s="64"/>
      <c r="G401" s="64"/>
      <c r="H401" s="64"/>
      <c r="I401" s="65"/>
      <c r="J401" s="114">
        <f>SUM(J395:J400)</f>
        <v>800</v>
      </c>
      <c r="K401" s="114">
        <f>SUM(K395:K400)</f>
        <v>31.5</v>
      </c>
      <c r="L401" s="114">
        <f>SUM(L395:L400)</f>
        <v>32.200000000000003</v>
      </c>
      <c r="M401" s="114">
        <f>SUM(M395:M400)</f>
        <v>134.27000000000001</v>
      </c>
      <c r="N401" s="163">
        <f>SUM(N395:N400)</f>
        <v>952.87999999999988</v>
      </c>
      <c r="O401" s="67" t="s">
        <v>34</v>
      </c>
      <c r="P401" s="10"/>
    </row>
    <row r="402" ht="12" customHeight="1">
      <c r="A402" s="164" t="s">
        <v>39</v>
      </c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0"/>
      <c r="Q402" s="10"/>
    </row>
    <row r="403" ht="11.25" customHeight="1">
      <c r="A403" s="16" t="s">
        <v>7</v>
      </c>
      <c r="B403" s="17"/>
      <c r="C403" s="17"/>
      <c r="D403" s="17"/>
      <c r="E403" s="17"/>
      <c r="F403" s="17"/>
      <c r="G403" s="17"/>
      <c r="H403" s="17"/>
      <c r="I403" s="18"/>
      <c r="J403" s="84" t="s">
        <v>8</v>
      </c>
      <c r="K403" s="165" t="s">
        <v>9</v>
      </c>
      <c r="L403" s="126"/>
      <c r="M403" s="166"/>
      <c r="N403" s="84" t="s">
        <v>46</v>
      </c>
      <c r="O403" s="84" t="s">
        <v>11</v>
      </c>
      <c r="P403" s="10"/>
      <c r="Q403" s="10"/>
    </row>
    <row r="404" ht="12" customHeight="1">
      <c r="A404" s="20"/>
      <c r="B404" s="14"/>
      <c r="C404" s="14"/>
      <c r="D404" s="14"/>
      <c r="E404" s="14"/>
      <c r="F404" s="14"/>
      <c r="G404" s="14"/>
      <c r="H404" s="14"/>
      <c r="I404" s="21"/>
      <c r="J404" s="85"/>
      <c r="K404" s="19" t="s">
        <v>12</v>
      </c>
      <c r="L404" s="19" t="s">
        <v>13</v>
      </c>
      <c r="M404" s="19" t="s">
        <v>14</v>
      </c>
      <c r="N404" s="85"/>
      <c r="O404" s="85"/>
      <c r="P404" s="10"/>
      <c r="Q404" s="10"/>
    </row>
    <row r="405" ht="14.25" customHeight="1">
      <c r="A405" s="119" t="s">
        <v>79</v>
      </c>
      <c r="B405" s="120"/>
      <c r="C405" s="120"/>
      <c r="D405" s="120"/>
      <c r="E405" s="120"/>
      <c r="F405" s="120"/>
      <c r="G405" s="120"/>
      <c r="H405" s="120"/>
      <c r="I405" s="121"/>
      <c r="J405" s="29">
        <v>80</v>
      </c>
      <c r="K405" s="73">
        <v>4.7999999999999998</v>
      </c>
      <c r="L405" s="73">
        <v>2.6000000000000001</v>
      </c>
      <c r="M405" s="73">
        <v>21.699999999999999</v>
      </c>
      <c r="N405" s="30">
        <v>141.90000000000001</v>
      </c>
      <c r="O405" s="29">
        <v>410</v>
      </c>
      <c r="P405" s="10"/>
      <c r="Q405" s="10"/>
    </row>
    <row r="406" ht="12" customHeight="1">
      <c r="A406" s="91" t="s">
        <v>41</v>
      </c>
      <c r="B406" s="92"/>
      <c r="C406" s="92"/>
      <c r="D406" s="92"/>
      <c r="E406" s="92"/>
      <c r="F406" s="92"/>
      <c r="G406" s="92"/>
      <c r="H406" s="92"/>
      <c r="I406" s="93"/>
      <c r="J406" s="45">
        <v>200</v>
      </c>
      <c r="K406" s="94">
        <v>0.80000000000000004</v>
      </c>
      <c r="L406" s="94">
        <v>0</v>
      </c>
      <c r="M406" s="94">
        <v>23</v>
      </c>
      <c r="N406" s="94">
        <v>94</v>
      </c>
      <c r="O406" s="29" t="s">
        <v>42</v>
      </c>
      <c r="P406" s="10"/>
      <c r="Q406" s="10"/>
    </row>
    <row r="407" ht="12" customHeight="1">
      <c r="A407" s="123" t="s">
        <v>25</v>
      </c>
      <c r="B407" s="124"/>
      <c r="C407" s="124"/>
      <c r="D407" s="124"/>
      <c r="E407" s="124"/>
      <c r="F407" s="124"/>
      <c r="G407" s="124"/>
      <c r="H407" s="124"/>
      <c r="I407" s="125"/>
      <c r="J407" s="114">
        <f>J405+J406</f>
        <v>280</v>
      </c>
      <c r="K407" s="114">
        <f t="shared" ref="K407:N407" si="66">K405+K406</f>
        <v>5.5999999999999996</v>
      </c>
      <c r="L407" s="114">
        <f t="shared" si="66"/>
        <v>2.6000000000000001</v>
      </c>
      <c r="M407" s="114">
        <f t="shared" si="66"/>
        <v>44.700000000000003</v>
      </c>
      <c r="N407" s="114">
        <f t="shared" si="66"/>
        <v>235.90000000000001</v>
      </c>
      <c r="O407" s="160"/>
      <c r="P407" s="10"/>
      <c r="Q407" s="10"/>
    </row>
    <row r="408" ht="18.75" customHeight="1">
      <c r="A408" s="14" t="s">
        <v>80</v>
      </c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0"/>
    </row>
    <row r="409" ht="18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4"/>
      <c r="K409" s="14" t="s">
        <v>45</v>
      </c>
      <c r="L409" s="14"/>
      <c r="M409" s="14"/>
      <c r="N409" s="14"/>
      <c r="O409" s="14"/>
      <c r="P409" s="10"/>
    </row>
    <row r="410" ht="12.9" customHeight="1">
      <c r="A410" s="16" t="s">
        <v>7</v>
      </c>
      <c r="B410" s="17"/>
      <c r="C410" s="17"/>
      <c r="D410" s="17"/>
      <c r="E410" s="17"/>
      <c r="F410" s="17"/>
      <c r="G410" s="17"/>
      <c r="H410" s="17"/>
      <c r="I410" s="18"/>
      <c r="J410" s="19" t="s">
        <v>8</v>
      </c>
      <c r="K410" s="19" t="s">
        <v>9</v>
      </c>
      <c r="L410" s="19"/>
      <c r="M410" s="19"/>
      <c r="N410" s="19" t="s">
        <v>46</v>
      </c>
      <c r="O410" s="19" t="s">
        <v>11</v>
      </c>
      <c r="P410" s="10"/>
    </row>
    <row r="411" ht="25.649999999999999" customHeight="1">
      <c r="A411" s="20"/>
      <c r="B411" s="14"/>
      <c r="C411" s="14"/>
      <c r="D411" s="14"/>
      <c r="E411" s="14"/>
      <c r="F411" s="14"/>
      <c r="G411" s="14"/>
      <c r="H411" s="14"/>
      <c r="I411" s="21"/>
      <c r="J411" s="19"/>
      <c r="K411" s="19" t="s">
        <v>12</v>
      </c>
      <c r="L411" s="19" t="s">
        <v>13</v>
      </c>
      <c r="M411" s="19" t="s">
        <v>14</v>
      </c>
      <c r="N411" s="19"/>
      <c r="O411" s="19"/>
      <c r="P411" s="10"/>
    </row>
    <row r="412" ht="14.25" customHeight="1">
      <c r="A412" s="22" t="s">
        <v>15</v>
      </c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10"/>
    </row>
    <row r="413" ht="12" customHeight="1">
      <c r="A413" s="24" t="s">
        <v>110</v>
      </c>
      <c r="B413" s="25"/>
      <c r="C413" s="25"/>
      <c r="D413" s="25"/>
      <c r="E413" s="25"/>
      <c r="F413" s="25"/>
      <c r="G413" s="25"/>
      <c r="H413" s="25"/>
      <c r="I413" s="26"/>
      <c r="J413" s="158">
        <v>100</v>
      </c>
      <c r="K413" s="113">
        <v>10.720000000000001</v>
      </c>
      <c r="L413" s="113">
        <v>12.359999999999999</v>
      </c>
      <c r="M413" s="113">
        <v>35.829999999999998</v>
      </c>
      <c r="N413" s="28">
        <f t="shared" ref="N413:N418" si="67">(K413+M413)*4+(L413*9)</f>
        <v>297.44</v>
      </c>
      <c r="O413" s="29">
        <v>461</v>
      </c>
      <c r="P413" s="10"/>
    </row>
    <row r="414" ht="15" customHeight="1">
      <c r="A414" s="24" t="s">
        <v>82</v>
      </c>
      <c r="B414" s="25"/>
      <c r="C414" s="25"/>
      <c r="D414" s="25"/>
      <c r="E414" s="25"/>
      <c r="F414" s="25"/>
      <c r="G414" s="25"/>
      <c r="H414" s="25"/>
      <c r="I414" s="26"/>
      <c r="J414" s="29">
        <v>180</v>
      </c>
      <c r="K414" s="30">
        <v>3.9900000000000002</v>
      </c>
      <c r="L414" s="30">
        <v>3.2000000000000002</v>
      </c>
      <c r="M414" s="30">
        <v>20.52</v>
      </c>
      <c r="N414" s="28">
        <f t="shared" si="67"/>
        <v>126.83999999999999</v>
      </c>
      <c r="O414" s="29" t="s">
        <v>52</v>
      </c>
      <c r="P414" s="10"/>
    </row>
    <row r="415" ht="15.6" customHeight="1">
      <c r="A415" s="24" t="s">
        <v>91</v>
      </c>
      <c r="B415" s="25"/>
      <c r="C415" s="25"/>
      <c r="D415" s="25"/>
      <c r="E415" s="25"/>
      <c r="F415" s="25"/>
      <c r="G415" s="25"/>
      <c r="H415" s="25"/>
      <c r="I415" s="26"/>
      <c r="J415" s="29">
        <v>50</v>
      </c>
      <c r="K415" s="30">
        <v>0.90000000000000002</v>
      </c>
      <c r="L415" s="30">
        <v>2.2999999999999998</v>
      </c>
      <c r="M415" s="30">
        <v>0.10000000000000001</v>
      </c>
      <c r="N415" s="30">
        <v>14.82</v>
      </c>
      <c r="O415" s="29">
        <v>833</v>
      </c>
      <c r="P415" s="10"/>
    </row>
    <row r="416" ht="15" customHeight="1">
      <c r="A416" s="24" t="s">
        <v>19</v>
      </c>
      <c r="B416" s="25"/>
      <c r="C416" s="25"/>
      <c r="D416" s="25"/>
      <c r="E416" s="25"/>
      <c r="F416" s="25"/>
      <c r="G416" s="25"/>
      <c r="H416" s="25"/>
      <c r="I416" s="26"/>
      <c r="J416" s="29">
        <v>200</v>
      </c>
      <c r="K416" s="29">
        <v>0</v>
      </c>
      <c r="L416" s="29">
        <v>0</v>
      </c>
      <c r="M416" s="29">
        <v>5.5999999999999996</v>
      </c>
      <c r="N416" s="28">
        <f t="shared" si="67"/>
        <v>22.399999999999999</v>
      </c>
      <c r="O416" s="29">
        <v>685</v>
      </c>
      <c r="P416" s="10"/>
    </row>
    <row r="417" ht="13.199999999999999" customHeight="1">
      <c r="A417" s="37" t="s">
        <v>33</v>
      </c>
      <c r="B417" s="38"/>
      <c r="C417" s="38"/>
      <c r="D417" s="38"/>
      <c r="E417" s="38"/>
      <c r="F417" s="38"/>
      <c r="G417" s="38"/>
      <c r="H417" s="38"/>
      <c r="I417" s="39"/>
      <c r="J417" s="30">
        <v>20</v>
      </c>
      <c r="K417" s="30">
        <v>1.6100000000000001</v>
      </c>
      <c r="L417" s="30">
        <v>0.20000000000000001</v>
      </c>
      <c r="M417" s="30">
        <v>9.7599999999999998</v>
      </c>
      <c r="N417" s="28">
        <f t="shared" si="67"/>
        <v>47.279999999999994</v>
      </c>
      <c r="O417" s="29">
        <v>4</v>
      </c>
      <c r="P417" s="10"/>
    </row>
    <row r="418" ht="15" customHeight="1">
      <c r="A418" s="42" t="s">
        <v>22</v>
      </c>
      <c r="B418" s="43"/>
      <c r="C418" s="43"/>
      <c r="D418" s="43"/>
      <c r="E418" s="43"/>
      <c r="F418" s="43"/>
      <c r="G418" s="43"/>
      <c r="H418" s="43"/>
      <c r="I418" s="44"/>
      <c r="J418" s="45">
        <v>10</v>
      </c>
      <c r="K418" s="45">
        <v>0.84999999999999998</v>
      </c>
      <c r="L418" s="45">
        <v>0.33000000000000002</v>
      </c>
      <c r="M418" s="45">
        <v>4.8300000000000001</v>
      </c>
      <c r="N418" s="28">
        <f t="shared" si="67"/>
        <v>25.689999999999998</v>
      </c>
      <c r="O418" s="46" t="s">
        <v>23</v>
      </c>
      <c r="P418" s="10"/>
    </row>
    <row r="419" ht="12" customHeight="1">
      <c r="A419" s="63" t="s">
        <v>25</v>
      </c>
      <c r="B419" s="64"/>
      <c r="C419" s="64"/>
      <c r="D419" s="64"/>
      <c r="E419" s="64"/>
      <c r="F419" s="64"/>
      <c r="G419" s="64"/>
      <c r="H419" s="64"/>
      <c r="I419" s="65"/>
      <c r="J419" s="114">
        <f>SUM(J413:J418)</f>
        <v>560</v>
      </c>
      <c r="K419" s="114">
        <f>SUM(K413:K418)</f>
        <v>18.070000000000004</v>
      </c>
      <c r="L419" s="114">
        <f>SUM(L413:L418)</f>
        <v>18.389999999999997</v>
      </c>
      <c r="M419" s="114">
        <f>SUM(M413:M418)</f>
        <v>76.640000000000001</v>
      </c>
      <c r="N419" s="114">
        <f>SUM(N413:N418)</f>
        <v>534.46999999999991</v>
      </c>
      <c r="O419" s="67" t="s">
        <v>34</v>
      </c>
      <c r="P419" s="10"/>
    </row>
    <row r="420" ht="12" customHeight="1">
      <c r="A420" s="165" t="s">
        <v>26</v>
      </c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0"/>
    </row>
    <row r="421" ht="12.6" customHeight="1">
      <c r="A421" s="24" t="s">
        <v>81</v>
      </c>
      <c r="B421" s="25"/>
      <c r="C421" s="25"/>
      <c r="D421" s="25"/>
      <c r="E421" s="25"/>
      <c r="F421" s="25"/>
      <c r="G421" s="25"/>
      <c r="H421" s="25"/>
      <c r="I421" s="26"/>
      <c r="J421" s="29">
        <v>110</v>
      </c>
      <c r="K421" s="28">
        <v>8.8399999999999999</v>
      </c>
      <c r="L421" s="28">
        <v>14.07</v>
      </c>
      <c r="M421" s="28">
        <v>13.65</v>
      </c>
      <c r="N421" s="28">
        <f t="shared" ref="N421:N425" si="68">(K421+M421)*4+(L421*9)</f>
        <v>216.59</v>
      </c>
      <c r="O421" s="29">
        <v>423</v>
      </c>
      <c r="P421" s="10"/>
    </row>
    <row r="422" ht="13.199999999999999" customHeight="1">
      <c r="A422" s="24" t="s">
        <v>111</v>
      </c>
      <c r="B422" s="25"/>
      <c r="C422" s="25"/>
      <c r="D422" s="25"/>
      <c r="E422" s="25"/>
      <c r="F422" s="25"/>
      <c r="G422" s="25"/>
      <c r="H422" s="25"/>
      <c r="I422" s="26"/>
      <c r="J422" s="59">
        <v>180</v>
      </c>
      <c r="K422" s="61">
        <v>5.0599999999999996</v>
      </c>
      <c r="L422" s="73">
        <v>3.2000000000000002</v>
      </c>
      <c r="M422" s="73">
        <v>33.079999999999998</v>
      </c>
      <c r="N422" s="28">
        <f t="shared" si="68"/>
        <v>181.36000000000001</v>
      </c>
      <c r="O422" s="29">
        <v>512</v>
      </c>
      <c r="P422" s="10"/>
    </row>
    <row r="423" ht="15" customHeight="1">
      <c r="A423" s="24" t="s">
        <v>19</v>
      </c>
      <c r="B423" s="25"/>
      <c r="C423" s="25"/>
      <c r="D423" s="25"/>
      <c r="E423" s="25"/>
      <c r="F423" s="25"/>
      <c r="G423" s="25"/>
      <c r="H423" s="25"/>
      <c r="I423" s="26"/>
      <c r="J423" s="29">
        <v>200</v>
      </c>
      <c r="K423" s="29">
        <v>0</v>
      </c>
      <c r="L423" s="29">
        <v>0</v>
      </c>
      <c r="M423" s="29">
        <v>5.5999999999999996</v>
      </c>
      <c r="N423" s="28">
        <f t="shared" si="68"/>
        <v>22.399999999999999</v>
      </c>
      <c r="O423" s="29">
        <v>685</v>
      </c>
      <c r="P423" s="10"/>
    </row>
    <row r="424" ht="15" customHeight="1">
      <c r="A424" s="146" t="s">
        <v>33</v>
      </c>
      <c r="B424" s="147"/>
      <c r="C424" s="147"/>
      <c r="D424" s="147"/>
      <c r="E424" s="147"/>
      <c r="F424" s="147"/>
      <c r="G424" s="147"/>
      <c r="H424" s="147"/>
      <c r="I424" s="148"/>
      <c r="J424" s="72">
        <v>30</v>
      </c>
      <c r="K424" s="30">
        <v>2.4199999999999999</v>
      </c>
      <c r="L424" s="30">
        <v>0.29999999999999999</v>
      </c>
      <c r="M424" s="30">
        <v>14.640000000000001</v>
      </c>
      <c r="N424" s="30">
        <v>72.629999999999995</v>
      </c>
      <c r="O424" s="29">
        <v>4</v>
      </c>
      <c r="P424" s="10"/>
    </row>
    <row r="425" ht="14.4" customHeight="1">
      <c r="A425" s="42" t="s">
        <v>22</v>
      </c>
      <c r="B425" s="43"/>
      <c r="C425" s="43"/>
      <c r="D425" s="43"/>
      <c r="E425" s="43"/>
      <c r="F425" s="43"/>
      <c r="G425" s="43"/>
      <c r="H425" s="43"/>
      <c r="I425" s="44"/>
      <c r="J425" s="45">
        <v>30</v>
      </c>
      <c r="K425" s="45">
        <v>1.7</v>
      </c>
      <c r="L425" s="45">
        <v>0.66000000000000003</v>
      </c>
      <c r="M425" s="45">
        <v>9.6600000000000001</v>
      </c>
      <c r="N425" s="28">
        <f t="shared" si="68"/>
        <v>51.379999999999995</v>
      </c>
      <c r="O425" s="46" t="s">
        <v>23</v>
      </c>
      <c r="P425" s="10"/>
    </row>
    <row r="426" ht="12" customHeight="1">
      <c r="A426" s="63" t="s">
        <v>25</v>
      </c>
      <c r="B426" s="64"/>
      <c r="C426" s="64"/>
      <c r="D426" s="64"/>
      <c r="E426" s="64"/>
      <c r="F426" s="64"/>
      <c r="G426" s="64"/>
      <c r="H426" s="64"/>
      <c r="I426" s="65"/>
      <c r="J426" s="114">
        <f>SUM(J421:J425)</f>
        <v>550</v>
      </c>
      <c r="K426" s="114">
        <f>SUM(K421:K425)</f>
        <v>18.02</v>
      </c>
      <c r="L426" s="114">
        <f>SUM(L421:L425)</f>
        <v>18.23</v>
      </c>
      <c r="M426" s="114">
        <f>SUM(M421:M425)</f>
        <v>76.629999999999995</v>
      </c>
      <c r="N426" s="114">
        <f>SUM(N421:N425)</f>
        <v>544.36000000000001</v>
      </c>
      <c r="O426" s="67" t="s">
        <v>34</v>
      </c>
      <c r="P426" s="10"/>
    </row>
    <row r="427" ht="21.600000000000001" customHeight="1">
      <c r="A427" s="14" t="s">
        <v>55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0"/>
    </row>
    <row r="428" ht="12" customHeight="1">
      <c r="A428" s="16" t="s">
        <v>7</v>
      </c>
      <c r="B428" s="17"/>
      <c r="C428" s="17"/>
      <c r="D428" s="17"/>
      <c r="E428" s="17"/>
      <c r="F428" s="17"/>
      <c r="G428" s="17"/>
      <c r="H428" s="17"/>
      <c r="I428" s="18"/>
      <c r="J428" s="19" t="s">
        <v>8</v>
      </c>
      <c r="K428" s="19" t="s">
        <v>9</v>
      </c>
      <c r="L428" s="19"/>
      <c r="M428" s="19"/>
      <c r="N428" s="19" t="s">
        <v>46</v>
      </c>
      <c r="O428" s="19" t="s">
        <v>11</v>
      </c>
      <c r="P428" s="10"/>
    </row>
    <row r="429" ht="12" customHeight="1">
      <c r="A429" s="20"/>
      <c r="B429" s="14"/>
      <c r="C429" s="14"/>
      <c r="D429" s="14"/>
      <c r="E429" s="14"/>
      <c r="F429" s="14"/>
      <c r="G429" s="14"/>
      <c r="H429" s="14"/>
      <c r="I429" s="21"/>
      <c r="J429" s="19"/>
      <c r="K429" s="19" t="s">
        <v>12</v>
      </c>
      <c r="L429" s="19" t="s">
        <v>13</v>
      </c>
      <c r="M429" s="19" t="s">
        <v>14</v>
      </c>
      <c r="N429" s="19"/>
      <c r="O429" s="19"/>
      <c r="P429" s="10"/>
    </row>
    <row r="430" ht="16.800000000000001" customHeight="1">
      <c r="A430" s="24" t="s">
        <v>112</v>
      </c>
      <c r="B430" s="25"/>
      <c r="C430" s="25"/>
      <c r="D430" s="25"/>
      <c r="E430" s="25"/>
      <c r="F430" s="25"/>
      <c r="G430" s="25"/>
      <c r="H430" s="25"/>
      <c r="I430" s="26"/>
      <c r="J430" s="29">
        <v>100</v>
      </c>
      <c r="K430" s="73">
        <v>0.12</v>
      </c>
      <c r="L430" s="73">
        <v>7.7000000000000002</v>
      </c>
      <c r="M430" s="73">
        <v>5.9800000000000004</v>
      </c>
      <c r="N430" s="28">
        <f t="shared" ref="N430:N433" si="69">(K430+M430)*4+(L430*9)</f>
        <v>93.700000000000003</v>
      </c>
      <c r="O430" s="29">
        <v>92</v>
      </c>
      <c r="P430" s="10"/>
    </row>
    <row r="431" ht="15" customHeight="1">
      <c r="A431" s="24" t="s">
        <v>113</v>
      </c>
      <c r="B431" s="25"/>
      <c r="C431" s="25"/>
      <c r="D431" s="25"/>
      <c r="E431" s="25"/>
      <c r="F431" s="25"/>
      <c r="G431" s="25"/>
      <c r="H431" s="25"/>
      <c r="I431" s="26"/>
      <c r="J431" s="29">
        <v>250</v>
      </c>
      <c r="K431" s="29">
        <v>17.23</v>
      </c>
      <c r="L431" s="167">
        <v>5.75</v>
      </c>
      <c r="M431" s="29">
        <v>88.200000000000003</v>
      </c>
      <c r="N431" s="28">
        <f t="shared" si="69"/>
        <v>473.47000000000003</v>
      </c>
      <c r="O431" s="29">
        <v>139</v>
      </c>
      <c r="P431" s="10"/>
    </row>
    <row r="432" ht="12" customHeight="1">
      <c r="A432" s="24" t="s">
        <v>19</v>
      </c>
      <c r="B432" s="25"/>
      <c r="C432" s="25"/>
      <c r="D432" s="25"/>
      <c r="E432" s="25"/>
      <c r="F432" s="25"/>
      <c r="G432" s="25"/>
      <c r="H432" s="25"/>
      <c r="I432" s="26"/>
      <c r="J432" s="29">
        <v>180</v>
      </c>
      <c r="K432" s="29">
        <v>0</v>
      </c>
      <c r="L432" s="29">
        <v>0</v>
      </c>
      <c r="M432" s="29">
        <v>5.04</v>
      </c>
      <c r="N432" s="28">
        <f t="shared" si="69"/>
        <v>20.16</v>
      </c>
      <c r="O432" s="29">
        <v>685</v>
      </c>
      <c r="P432" s="10"/>
    </row>
    <row r="433" ht="14.4" customHeight="1">
      <c r="A433" s="37" t="s">
        <v>33</v>
      </c>
      <c r="B433" s="38"/>
      <c r="C433" s="38"/>
      <c r="D433" s="38"/>
      <c r="E433" s="38"/>
      <c r="F433" s="38"/>
      <c r="G433" s="38"/>
      <c r="H433" s="38"/>
      <c r="I433" s="39"/>
      <c r="J433" s="30">
        <v>20</v>
      </c>
      <c r="K433" s="30">
        <v>1.6100000000000001</v>
      </c>
      <c r="L433" s="30">
        <v>0.20000000000000001</v>
      </c>
      <c r="M433" s="30">
        <v>9.7599999999999998</v>
      </c>
      <c r="N433" s="28">
        <f t="shared" si="69"/>
        <v>47.279999999999994</v>
      </c>
      <c r="O433" s="29">
        <v>4</v>
      </c>
      <c r="P433" s="10"/>
    </row>
    <row r="434" ht="12" customHeight="1">
      <c r="A434" s="63" t="s">
        <v>25</v>
      </c>
      <c r="B434" s="64"/>
      <c r="C434" s="64"/>
      <c r="D434" s="64"/>
      <c r="E434" s="64"/>
      <c r="F434" s="64"/>
      <c r="G434" s="64"/>
      <c r="H434" s="64"/>
      <c r="I434" s="65"/>
      <c r="J434" s="114">
        <f>SUM(J430:J433)</f>
        <v>550</v>
      </c>
      <c r="K434" s="114">
        <f t="shared" ref="K434:N434" si="70">SUM(K430:K433)</f>
        <v>18.960000000000001</v>
      </c>
      <c r="L434" s="114">
        <f t="shared" si="70"/>
        <v>13.649999999999999</v>
      </c>
      <c r="M434" s="114">
        <f t="shared" si="70"/>
        <v>108.98000000000002</v>
      </c>
      <c r="N434" s="114">
        <f t="shared" si="70"/>
        <v>634.61000000000001</v>
      </c>
      <c r="O434" s="67" t="s">
        <v>34</v>
      </c>
      <c r="P434" s="10"/>
    </row>
    <row r="435" ht="18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15"/>
      <c r="K435" s="15" t="s">
        <v>35</v>
      </c>
      <c r="L435" s="15"/>
      <c r="M435" s="15"/>
      <c r="N435" s="15"/>
      <c r="O435" s="70"/>
      <c r="P435" s="10"/>
    </row>
    <row r="436" ht="21" customHeight="1">
      <c r="A436" s="14" t="s">
        <v>36</v>
      </c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0"/>
    </row>
    <row r="437" ht="12" customHeight="1">
      <c r="A437" s="16" t="s">
        <v>7</v>
      </c>
      <c r="B437" s="17"/>
      <c r="C437" s="17"/>
      <c r="D437" s="17"/>
      <c r="E437" s="17"/>
      <c r="F437" s="17"/>
      <c r="G437" s="17"/>
      <c r="H437" s="17"/>
      <c r="I437" s="18"/>
      <c r="J437" s="19" t="s">
        <v>8</v>
      </c>
      <c r="K437" s="19" t="s">
        <v>9</v>
      </c>
      <c r="L437" s="19"/>
      <c r="M437" s="19"/>
      <c r="N437" s="19" t="s">
        <v>46</v>
      </c>
      <c r="O437" s="19" t="s">
        <v>11</v>
      </c>
      <c r="P437" s="10"/>
    </row>
    <row r="438" ht="12" customHeight="1">
      <c r="A438" s="20"/>
      <c r="B438" s="14"/>
      <c r="C438" s="14"/>
      <c r="D438" s="14"/>
      <c r="E438" s="14"/>
      <c r="F438" s="14"/>
      <c r="G438" s="14"/>
      <c r="H438" s="14"/>
      <c r="I438" s="21"/>
      <c r="J438" s="19"/>
      <c r="K438" s="19" t="s">
        <v>12</v>
      </c>
      <c r="L438" s="19" t="s">
        <v>13</v>
      </c>
      <c r="M438" s="19" t="s">
        <v>14</v>
      </c>
      <c r="N438" s="19"/>
      <c r="O438" s="19"/>
      <c r="P438" s="10"/>
    </row>
    <row r="439" ht="16.800000000000001" customHeight="1">
      <c r="A439" s="24" t="s">
        <v>112</v>
      </c>
      <c r="B439" s="25"/>
      <c r="C439" s="25"/>
      <c r="D439" s="25"/>
      <c r="E439" s="25"/>
      <c r="F439" s="25"/>
      <c r="G439" s="25"/>
      <c r="H439" s="25"/>
      <c r="I439" s="26"/>
      <c r="J439" s="29">
        <v>100</v>
      </c>
      <c r="K439" s="73">
        <v>0.12</v>
      </c>
      <c r="L439" s="73">
        <v>7.7000000000000002</v>
      </c>
      <c r="M439" s="73">
        <v>5.9800000000000004</v>
      </c>
      <c r="N439" s="28">
        <f t="shared" ref="N439:N445" si="71">(K439+M439)*4+(L439*9)</f>
        <v>93.700000000000003</v>
      </c>
      <c r="O439" s="29">
        <v>92</v>
      </c>
      <c r="P439" s="10"/>
    </row>
    <row r="440" ht="15" customHeight="1">
      <c r="A440" s="24" t="s">
        <v>113</v>
      </c>
      <c r="B440" s="25"/>
      <c r="C440" s="25"/>
      <c r="D440" s="25"/>
      <c r="E440" s="25"/>
      <c r="F440" s="25"/>
      <c r="G440" s="25"/>
      <c r="H440" s="25"/>
      <c r="I440" s="26"/>
      <c r="J440" s="29">
        <v>250</v>
      </c>
      <c r="K440" s="29">
        <v>17.23</v>
      </c>
      <c r="L440" s="167">
        <v>5.75</v>
      </c>
      <c r="M440" s="29">
        <v>88.200000000000003</v>
      </c>
      <c r="N440" s="28">
        <f t="shared" si="71"/>
        <v>473.47000000000003</v>
      </c>
      <c r="O440" s="29">
        <v>139</v>
      </c>
      <c r="P440" s="10"/>
    </row>
    <row r="441" ht="15" customHeight="1">
      <c r="A441" s="24" t="s">
        <v>82</v>
      </c>
      <c r="B441" s="25"/>
      <c r="C441" s="25"/>
      <c r="D441" s="25"/>
      <c r="E441" s="25"/>
      <c r="F441" s="25"/>
      <c r="G441" s="25"/>
      <c r="H441" s="25"/>
      <c r="I441" s="26"/>
      <c r="J441" s="29">
        <v>180</v>
      </c>
      <c r="K441" s="30">
        <v>3.9900000000000002</v>
      </c>
      <c r="L441" s="30">
        <v>3.2000000000000002</v>
      </c>
      <c r="M441" s="30">
        <v>20.52</v>
      </c>
      <c r="N441" s="28">
        <f t="shared" si="71"/>
        <v>126.83999999999999</v>
      </c>
      <c r="O441" s="29" t="s">
        <v>52</v>
      </c>
      <c r="P441" s="10"/>
    </row>
    <row r="442" ht="13.800000000000001" customHeight="1">
      <c r="A442" s="146" t="s">
        <v>90</v>
      </c>
      <c r="B442" s="147"/>
      <c r="C442" s="147"/>
      <c r="D442" s="147"/>
      <c r="E442" s="147"/>
      <c r="F442" s="147"/>
      <c r="G442" s="147"/>
      <c r="H442" s="147"/>
      <c r="I442" s="148"/>
      <c r="J442" s="29">
        <v>100</v>
      </c>
      <c r="K442" s="72">
        <v>7.7999999999999998</v>
      </c>
      <c r="L442" s="72">
        <v>14.9</v>
      </c>
      <c r="M442" s="72">
        <v>0</v>
      </c>
      <c r="N442" s="28">
        <f t="shared" si="71"/>
        <v>165.29999999999998</v>
      </c>
      <c r="O442" s="29">
        <v>501</v>
      </c>
      <c r="P442" s="10"/>
    </row>
    <row r="443" ht="12" customHeight="1">
      <c r="A443" s="24" t="s">
        <v>19</v>
      </c>
      <c r="B443" s="25"/>
      <c r="C443" s="25"/>
      <c r="D443" s="25"/>
      <c r="E443" s="25"/>
      <c r="F443" s="25"/>
      <c r="G443" s="25"/>
      <c r="H443" s="25"/>
      <c r="I443" s="26"/>
      <c r="J443" s="29">
        <v>180</v>
      </c>
      <c r="K443" s="29">
        <v>0</v>
      </c>
      <c r="L443" s="29">
        <v>0</v>
      </c>
      <c r="M443" s="29">
        <v>5.04</v>
      </c>
      <c r="N443" s="28">
        <f t="shared" si="71"/>
        <v>20.16</v>
      </c>
      <c r="O443" s="29">
        <v>685</v>
      </c>
      <c r="P443" s="10"/>
    </row>
    <row r="444" ht="14.4" customHeight="1">
      <c r="A444" s="37" t="s">
        <v>33</v>
      </c>
      <c r="B444" s="38"/>
      <c r="C444" s="38"/>
      <c r="D444" s="38"/>
      <c r="E444" s="38"/>
      <c r="F444" s="38"/>
      <c r="G444" s="38"/>
      <c r="H444" s="38"/>
      <c r="I444" s="39"/>
      <c r="J444" s="30">
        <v>20</v>
      </c>
      <c r="K444" s="30">
        <v>1.6100000000000001</v>
      </c>
      <c r="L444" s="30">
        <v>0.20000000000000001</v>
      </c>
      <c r="M444" s="30">
        <v>9.7599999999999998</v>
      </c>
      <c r="N444" s="28">
        <f t="shared" si="71"/>
        <v>47.279999999999994</v>
      </c>
      <c r="O444" s="29">
        <v>4</v>
      </c>
      <c r="P444" s="10"/>
    </row>
    <row r="445" ht="15" customHeight="1">
      <c r="A445" s="42" t="s">
        <v>22</v>
      </c>
      <c r="B445" s="43"/>
      <c r="C445" s="43"/>
      <c r="D445" s="43"/>
      <c r="E445" s="43"/>
      <c r="F445" s="43"/>
      <c r="G445" s="43"/>
      <c r="H445" s="43"/>
      <c r="I445" s="44"/>
      <c r="J445" s="45">
        <v>10</v>
      </c>
      <c r="K445" s="45">
        <v>0.84999999999999998</v>
      </c>
      <c r="L445" s="45">
        <v>0.33000000000000002</v>
      </c>
      <c r="M445" s="45">
        <v>4.8300000000000001</v>
      </c>
      <c r="N445" s="28">
        <f t="shared" si="71"/>
        <v>25.689999999999998</v>
      </c>
      <c r="O445" s="46" t="s">
        <v>23</v>
      </c>
      <c r="P445" s="10"/>
    </row>
    <row r="446" ht="12" customHeight="1">
      <c r="A446" s="63" t="s">
        <v>25</v>
      </c>
      <c r="B446" s="64"/>
      <c r="C446" s="64"/>
      <c r="D446" s="64"/>
      <c r="E446" s="64"/>
      <c r="F446" s="64"/>
      <c r="G446" s="64"/>
      <c r="H446" s="64"/>
      <c r="I446" s="65"/>
      <c r="J446" s="114">
        <f>J440+J441+J442+J443+J444+J445+J439</f>
        <v>840</v>
      </c>
      <c r="K446" s="114">
        <f t="shared" ref="K446:M446" si="72">K440+K441+K442+K443+K444+K445+K439</f>
        <v>31.600000000000001</v>
      </c>
      <c r="L446" s="114">
        <f t="shared" si="72"/>
        <v>32.079999999999998</v>
      </c>
      <c r="M446" s="114">
        <f t="shared" si="72"/>
        <v>134.33000000000001</v>
      </c>
      <c r="N446" s="66">
        <f>SUM(N439:N445)</f>
        <v>952.44000000000005</v>
      </c>
      <c r="O446" s="67" t="s">
        <v>34</v>
      </c>
      <c r="P446" s="10"/>
    </row>
    <row r="447" ht="12" customHeight="1">
      <c r="A447" s="168" t="s">
        <v>39</v>
      </c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0"/>
      <c r="Q447" s="10"/>
    </row>
    <row r="448" ht="12.9" customHeight="1">
      <c r="A448" s="16" t="s">
        <v>7</v>
      </c>
      <c r="B448" s="17"/>
      <c r="C448" s="17"/>
      <c r="D448" s="17"/>
      <c r="E448" s="17"/>
      <c r="F448" s="17"/>
      <c r="G448" s="17"/>
      <c r="H448" s="17"/>
      <c r="I448" s="18"/>
      <c r="J448" s="19" t="s">
        <v>8</v>
      </c>
      <c r="K448" s="19" t="s">
        <v>9</v>
      </c>
      <c r="L448" s="19"/>
      <c r="M448" s="19"/>
      <c r="N448" s="19" t="s">
        <v>46</v>
      </c>
      <c r="O448" s="84" t="s">
        <v>11</v>
      </c>
      <c r="P448" s="10"/>
      <c r="Q448" s="10"/>
    </row>
    <row r="449" ht="12.75" customHeight="1">
      <c r="A449" s="20"/>
      <c r="B449" s="14"/>
      <c r="C449" s="14"/>
      <c r="D449" s="14"/>
      <c r="E449" s="14"/>
      <c r="F449" s="14"/>
      <c r="G449" s="14"/>
      <c r="H449" s="14"/>
      <c r="I449" s="21"/>
      <c r="J449" s="19"/>
      <c r="K449" s="19" t="s">
        <v>12</v>
      </c>
      <c r="L449" s="19" t="s">
        <v>13</v>
      </c>
      <c r="M449" s="19" t="s">
        <v>14</v>
      </c>
      <c r="N449" s="19"/>
      <c r="O449" s="85"/>
      <c r="P449" s="10"/>
      <c r="Q449" s="10"/>
    </row>
    <row r="450" ht="14.25" customHeight="1">
      <c r="A450" s="119" t="s">
        <v>62</v>
      </c>
      <c r="B450" s="120"/>
      <c r="C450" s="120"/>
      <c r="D450" s="120"/>
      <c r="E450" s="120"/>
      <c r="F450" s="120"/>
      <c r="G450" s="120"/>
      <c r="H450" s="120"/>
      <c r="I450" s="121"/>
      <c r="J450" s="29">
        <v>80</v>
      </c>
      <c r="K450" s="73">
        <v>5.7599999999999998</v>
      </c>
      <c r="L450" s="73">
        <v>9.9199999999999999</v>
      </c>
      <c r="M450" s="73">
        <v>31.800000000000001</v>
      </c>
      <c r="N450" s="73">
        <v>239.19999999999999</v>
      </c>
      <c r="O450" s="29">
        <v>426</v>
      </c>
      <c r="P450" s="10"/>
      <c r="Q450" s="10"/>
    </row>
    <row r="451" ht="13.800000000000001" customHeight="1">
      <c r="A451" s="91" t="s">
        <v>41</v>
      </c>
      <c r="B451" s="92"/>
      <c r="C451" s="92"/>
      <c r="D451" s="92"/>
      <c r="E451" s="92"/>
      <c r="F451" s="92"/>
      <c r="G451" s="92"/>
      <c r="H451" s="92"/>
      <c r="I451" s="93"/>
      <c r="J451" s="45">
        <v>200</v>
      </c>
      <c r="K451" s="122">
        <v>0.80000000000000004</v>
      </c>
      <c r="L451" s="122">
        <v>0</v>
      </c>
      <c r="M451" s="122">
        <v>23</v>
      </c>
      <c r="N451" s="94">
        <v>94</v>
      </c>
      <c r="O451" s="29" t="s">
        <v>42</v>
      </c>
      <c r="P451" s="10"/>
      <c r="Q451" s="10"/>
    </row>
    <row r="452" ht="15.6" customHeight="1">
      <c r="A452" s="95" t="s">
        <v>25</v>
      </c>
      <c r="B452" s="96"/>
      <c r="C452" s="96"/>
      <c r="D452" s="96"/>
      <c r="E452" s="96"/>
      <c r="F452" s="96"/>
      <c r="G452" s="96"/>
      <c r="H452" s="96"/>
      <c r="I452" s="96"/>
      <c r="J452" s="114">
        <f>J450+J451</f>
        <v>280</v>
      </c>
      <c r="K452" s="114">
        <f t="shared" ref="K452:N452" si="73">K450+K451</f>
        <v>6.5599999999999996</v>
      </c>
      <c r="L452" s="114">
        <f t="shared" si="73"/>
        <v>9.9199999999999999</v>
      </c>
      <c r="M452" s="114">
        <f t="shared" si="73"/>
        <v>54.799999999999997</v>
      </c>
      <c r="N452" s="114">
        <f t="shared" si="73"/>
        <v>333.19999999999999</v>
      </c>
      <c r="O452" s="160"/>
      <c r="P452" s="10"/>
      <c r="Q452" s="10"/>
    </row>
    <row r="453"/>
    <row r="454"/>
    <row r="455"/>
    <row r="456"/>
    <row r="457">
      <c r="Z457" s="83" t="s">
        <v>114</v>
      </c>
    </row>
  </sheetData>
  <mergeCells count="554">
    <mergeCell ref="A1:A4"/>
    <mergeCell ref="B1:I1"/>
    <mergeCell ref="M1:N1"/>
    <mergeCell ref="B2:I2"/>
    <mergeCell ref="M2:N2"/>
    <mergeCell ref="B3:I3"/>
    <mergeCell ref="M3:N3"/>
    <mergeCell ref="B4:I4"/>
    <mergeCell ref="M4:N4"/>
    <mergeCell ref="B5:N7"/>
    <mergeCell ref="A8:P8"/>
    <mergeCell ref="A9:O9"/>
    <mergeCell ref="A11:I12"/>
    <mergeCell ref="J11:J12"/>
    <mergeCell ref="K11:M11"/>
    <mergeCell ref="N11:N12"/>
    <mergeCell ref="O11:O12"/>
    <mergeCell ref="A13:O13"/>
    <mergeCell ref="A14:I14"/>
    <mergeCell ref="A15:I15"/>
    <mergeCell ref="A16:I16"/>
    <mergeCell ref="A17:I17"/>
    <mergeCell ref="A18:I18"/>
    <mergeCell ref="A19:I19"/>
    <mergeCell ref="A20:I20"/>
    <mergeCell ref="A21:I21"/>
    <mergeCell ref="A22:O22"/>
    <mergeCell ref="A23:I23"/>
    <mergeCell ref="A24:I24"/>
    <mergeCell ref="A25:I25"/>
    <mergeCell ref="A26:I26"/>
    <mergeCell ref="A27:I27"/>
    <mergeCell ref="A28:I28"/>
    <mergeCell ref="A29:I29"/>
    <mergeCell ref="A30:I30"/>
    <mergeCell ref="A32:I33"/>
    <mergeCell ref="J32:J33"/>
    <mergeCell ref="K32:M32"/>
    <mergeCell ref="N32:N33"/>
    <mergeCell ref="O32:O33"/>
    <mergeCell ref="A34:I34"/>
    <mergeCell ref="A35:I35"/>
    <mergeCell ref="A36:I36"/>
    <mergeCell ref="A37:I37"/>
    <mergeCell ref="A38:I38"/>
    <mergeCell ref="A40:O40"/>
    <mergeCell ref="A41:I42"/>
    <mergeCell ref="J41:J42"/>
    <mergeCell ref="K41:M41"/>
    <mergeCell ref="N41:N42"/>
    <mergeCell ref="O41:O42"/>
    <mergeCell ref="A43:I43"/>
    <mergeCell ref="A44:I44"/>
    <mergeCell ref="A45:I45"/>
    <mergeCell ref="A46:I46"/>
    <mergeCell ref="A47:I47"/>
    <mergeCell ref="A48:I48"/>
    <mergeCell ref="A49:I49"/>
    <mergeCell ref="A50:I50"/>
    <mergeCell ref="A52:I53"/>
    <mergeCell ref="J52:J53"/>
    <mergeCell ref="K52:M52"/>
    <mergeCell ref="N52:N53"/>
    <mergeCell ref="O52:O53"/>
    <mergeCell ref="A54:I54"/>
    <mergeCell ref="A55:I55"/>
    <mergeCell ref="A56:I56"/>
    <mergeCell ref="A57:O57"/>
    <mergeCell ref="A59:I60"/>
    <mergeCell ref="J59:J60"/>
    <mergeCell ref="K59:M59"/>
    <mergeCell ref="N59:N60"/>
    <mergeCell ref="O59:O60"/>
    <mergeCell ref="A61:O61"/>
    <mergeCell ref="A62:I62"/>
    <mergeCell ref="A63:I63"/>
    <mergeCell ref="A64:I64"/>
    <mergeCell ref="A65:I65"/>
    <mergeCell ref="A66:I66"/>
    <mergeCell ref="A67:I67"/>
    <mergeCell ref="A68:O68"/>
    <mergeCell ref="A69:I69"/>
    <mergeCell ref="A70:I70"/>
    <mergeCell ref="A71:I71"/>
    <mergeCell ref="A72:I72"/>
    <mergeCell ref="A73:I73"/>
    <mergeCell ref="A74:I74"/>
    <mergeCell ref="A75:O75"/>
    <mergeCell ref="A76:I77"/>
    <mergeCell ref="J76:J77"/>
    <mergeCell ref="K76:M76"/>
    <mergeCell ref="N76:N77"/>
    <mergeCell ref="O76:O77"/>
    <mergeCell ref="A78:I78"/>
    <mergeCell ref="A79:I79"/>
    <mergeCell ref="A80:I80"/>
    <mergeCell ref="A81:I81"/>
    <mergeCell ref="A82:I82"/>
    <mergeCell ref="A84:O84"/>
    <mergeCell ref="A85:I86"/>
    <mergeCell ref="J85:J86"/>
    <mergeCell ref="K85:M85"/>
    <mergeCell ref="N85:N86"/>
    <mergeCell ref="O85:O86"/>
    <mergeCell ref="A87:I87"/>
    <mergeCell ref="A88:I88"/>
    <mergeCell ref="A89:I89"/>
    <mergeCell ref="A90:I90"/>
    <mergeCell ref="A91:I91"/>
    <mergeCell ref="A92:I92"/>
    <mergeCell ref="A93:I93"/>
    <mergeCell ref="A94:I94"/>
    <mergeCell ref="A95:O95"/>
    <mergeCell ref="A96:I97"/>
    <mergeCell ref="J96:J97"/>
    <mergeCell ref="K96:M96"/>
    <mergeCell ref="N96:N97"/>
    <mergeCell ref="O96:O97"/>
    <mergeCell ref="A98:I98"/>
    <mergeCell ref="A99:I99"/>
    <mergeCell ref="A100:I100"/>
    <mergeCell ref="A101:O101"/>
    <mergeCell ref="A103:I104"/>
    <mergeCell ref="J103:J104"/>
    <mergeCell ref="K103:M103"/>
    <mergeCell ref="N103:N104"/>
    <mergeCell ref="O103:O104"/>
    <mergeCell ref="A105:O105"/>
    <mergeCell ref="A106:I106"/>
    <mergeCell ref="A107:I107"/>
    <mergeCell ref="A108:I108"/>
    <mergeCell ref="A109:I109"/>
    <mergeCell ref="A110:I110"/>
    <mergeCell ref="A111:O111"/>
    <mergeCell ref="A112:I112"/>
    <mergeCell ref="A113:I113"/>
    <mergeCell ref="A114:I114"/>
    <mergeCell ref="A115:I115"/>
    <mergeCell ref="A116:I116"/>
    <mergeCell ref="A117:I117"/>
    <mergeCell ref="A118:O118"/>
    <mergeCell ref="A119:I120"/>
    <mergeCell ref="J119:J120"/>
    <mergeCell ref="K119:M119"/>
    <mergeCell ref="N119:N120"/>
    <mergeCell ref="O119:O120"/>
    <mergeCell ref="A121:I121"/>
    <mergeCell ref="A122:I122"/>
    <mergeCell ref="A123:I123"/>
    <mergeCell ref="A124:I124"/>
    <mergeCell ref="A125:I125"/>
    <mergeCell ref="A127:O127"/>
    <mergeCell ref="A128:I129"/>
    <mergeCell ref="J128:J129"/>
    <mergeCell ref="K128:M128"/>
    <mergeCell ref="N128:N129"/>
    <mergeCell ref="O128:O129"/>
    <mergeCell ref="A130:I130"/>
    <mergeCell ref="A131:I131"/>
    <mergeCell ref="A132:I132"/>
    <mergeCell ref="A133:I133"/>
    <mergeCell ref="A134:I134"/>
    <mergeCell ref="A135:I135"/>
    <mergeCell ref="A136:I136"/>
    <mergeCell ref="A137:I137"/>
    <mergeCell ref="A138:O138"/>
    <mergeCell ref="A139:I140"/>
    <mergeCell ref="J139:J140"/>
    <mergeCell ref="K139:M139"/>
    <mergeCell ref="N139:N140"/>
    <mergeCell ref="O139:O140"/>
    <mergeCell ref="A141:I141"/>
    <mergeCell ref="A142:I142"/>
    <mergeCell ref="A143:I143"/>
    <mergeCell ref="A144:O144"/>
    <mergeCell ref="A146:I147"/>
    <mergeCell ref="J146:J147"/>
    <mergeCell ref="K146:M146"/>
    <mergeCell ref="N146:N147"/>
    <mergeCell ref="O146:O147"/>
    <mergeCell ref="A148:O148"/>
    <mergeCell ref="A149:I149"/>
    <mergeCell ref="A150:I150"/>
    <mergeCell ref="A151:I151"/>
    <mergeCell ref="A152:I152"/>
    <mergeCell ref="A153:I153"/>
    <mergeCell ref="A154:I154"/>
    <mergeCell ref="A155:O155"/>
    <mergeCell ref="A156:I156"/>
    <mergeCell ref="A157:I157"/>
    <mergeCell ref="A158:I158"/>
    <mergeCell ref="A159:I159"/>
    <mergeCell ref="A160:I160"/>
    <mergeCell ref="A161:I161"/>
    <mergeCell ref="A162:I162"/>
    <mergeCell ref="A163:I163"/>
    <mergeCell ref="A164:O164"/>
    <mergeCell ref="A165:I166"/>
    <mergeCell ref="J165:J166"/>
    <mergeCell ref="K165:M165"/>
    <mergeCell ref="N165:N166"/>
    <mergeCell ref="O165:O166"/>
    <mergeCell ref="A167:I167"/>
    <mergeCell ref="A168:I168"/>
    <mergeCell ref="A169:I169"/>
    <mergeCell ref="A170:I170"/>
    <mergeCell ref="A171:I171"/>
    <mergeCell ref="A172:O172"/>
    <mergeCell ref="A174:I175"/>
    <mergeCell ref="J174:J175"/>
    <mergeCell ref="K174:M174"/>
    <mergeCell ref="N174:N175"/>
    <mergeCell ref="O174:O175"/>
    <mergeCell ref="A176:I176"/>
    <mergeCell ref="A177:I177"/>
    <mergeCell ref="A178:I178"/>
    <mergeCell ref="A179:I179"/>
    <mergeCell ref="A180:I180"/>
    <mergeCell ref="A181:I181"/>
    <mergeCell ref="A182:I182"/>
    <mergeCell ref="A183:O183"/>
    <mergeCell ref="A184:I185"/>
    <mergeCell ref="J184:J185"/>
    <mergeCell ref="K184:M184"/>
    <mergeCell ref="N184:N185"/>
    <mergeCell ref="O184:O185"/>
    <mergeCell ref="A186:I186"/>
    <mergeCell ref="A187:I187"/>
    <mergeCell ref="A188:I188"/>
    <mergeCell ref="A189:O189"/>
    <mergeCell ref="A191:I192"/>
    <mergeCell ref="J191:J192"/>
    <mergeCell ref="K191:M191"/>
    <mergeCell ref="N191:N192"/>
    <mergeCell ref="O191:O192"/>
    <mergeCell ref="A193:O193"/>
    <mergeCell ref="A194:I194"/>
    <mergeCell ref="A195:I195"/>
    <mergeCell ref="A196:I196"/>
    <mergeCell ref="A197:I197"/>
    <mergeCell ref="A198:I198"/>
    <mergeCell ref="A199:I199"/>
    <mergeCell ref="A200:O200"/>
    <mergeCell ref="A201:I201"/>
    <mergeCell ref="A202:I202"/>
    <mergeCell ref="A203:I203"/>
    <mergeCell ref="A204:I204"/>
    <mergeCell ref="A205:I205"/>
    <mergeCell ref="A206:I206"/>
    <mergeCell ref="A207:I207"/>
    <mergeCell ref="A208:O208"/>
    <mergeCell ref="A209:I210"/>
    <mergeCell ref="J209:J210"/>
    <mergeCell ref="K209:M209"/>
    <mergeCell ref="N209:N210"/>
    <mergeCell ref="O209:O210"/>
    <mergeCell ref="A211:I211"/>
    <mergeCell ref="A212:I212"/>
    <mergeCell ref="A213:I213"/>
    <mergeCell ref="A214:I214"/>
    <mergeCell ref="A215:I215"/>
    <mergeCell ref="A216:O216"/>
    <mergeCell ref="A218:I219"/>
    <mergeCell ref="J218:J219"/>
    <mergeCell ref="K218:M218"/>
    <mergeCell ref="N218:N219"/>
    <mergeCell ref="O218:O219"/>
    <mergeCell ref="A220:I220"/>
    <mergeCell ref="A221:I221"/>
    <mergeCell ref="A222:I222"/>
    <mergeCell ref="A223:I223"/>
    <mergeCell ref="A224:I224"/>
    <mergeCell ref="A225:I225"/>
    <mergeCell ref="A226:I226"/>
    <mergeCell ref="J227:K227"/>
    <mergeCell ref="A228:I229"/>
    <mergeCell ref="J228:J229"/>
    <mergeCell ref="K228:M228"/>
    <mergeCell ref="N228:N229"/>
    <mergeCell ref="O228:O229"/>
    <mergeCell ref="A230:I230"/>
    <mergeCell ref="A231:I231"/>
    <mergeCell ref="A232:I232"/>
    <mergeCell ref="A233:P233"/>
    <mergeCell ref="A234:O234"/>
    <mergeCell ref="A236:I237"/>
    <mergeCell ref="J236:J237"/>
    <mergeCell ref="K236:M236"/>
    <mergeCell ref="N236:N237"/>
    <mergeCell ref="O236:O237"/>
    <mergeCell ref="A238:O238"/>
    <mergeCell ref="A239:I239"/>
    <mergeCell ref="A240:I240"/>
    <mergeCell ref="A241:I241"/>
    <mergeCell ref="A242:I242"/>
    <mergeCell ref="A243:I243"/>
    <mergeCell ref="A244:I244"/>
    <mergeCell ref="A245:I245"/>
    <mergeCell ref="A246:O246"/>
    <mergeCell ref="A247:I247"/>
    <mergeCell ref="A248:I248"/>
    <mergeCell ref="A249:I249"/>
    <mergeCell ref="A250:I250"/>
    <mergeCell ref="A251:I251"/>
    <mergeCell ref="A252:O252"/>
    <mergeCell ref="A253:I254"/>
    <mergeCell ref="J253:J254"/>
    <mergeCell ref="K253:M253"/>
    <mergeCell ref="N253:N254"/>
    <mergeCell ref="O253:O254"/>
    <mergeCell ref="A255:I255"/>
    <mergeCell ref="A256:I256"/>
    <mergeCell ref="A257:I257"/>
    <mergeCell ref="A258:I258"/>
    <mergeCell ref="A259:I259"/>
    <mergeCell ref="A261:O261"/>
    <mergeCell ref="A262:I263"/>
    <mergeCell ref="J262:J263"/>
    <mergeCell ref="K262:M262"/>
    <mergeCell ref="N262:N263"/>
    <mergeCell ref="O262:O263"/>
    <mergeCell ref="A264:I264"/>
    <mergeCell ref="A265:I265"/>
    <mergeCell ref="A266:I266"/>
    <mergeCell ref="A267:I267"/>
    <mergeCell ref="A268:I268"/>
    <mergeCell ref="A269:I269"/>
    <mergeCell ref="A270:I270"/>
    <mergeCell ref="A271:I271"/>
    <mergeCell ref="A272:O272"/>
    <mergeCell ref="A273:I274"/>
    <mergeCell ref="J273:J274"/>
    <mergeCell ref="K273:M273"/>
    <mergeCell ref="N273:N274"/>
    <mergeCell ref="O273:O274"/>
    <mergeCell ref="A275:I275"/>
    <mergeCell ref="A276:I276"/>
    <mergeCell ref="A277:I277"/>
    <mergeCell ref="A278:O278"/>
    <mergeCell ref="A280:I281"/>
    <mergeCell ref="J280:J281"/>
    <mergeCell ref="K280:M280"/>
    <mergeCell ref="N280:N281"/>
    <mergeCell ref="O280:O281"/>
    <mergeCell ref="A282:O282"/>
    <mergeCell ref="A283:I283"/>
    <mergeCell ref="A284:I284"/>
    <mergeCell ref="A285:I285"/>
    <mergeCell ref="A286:I286"/>
    <mergeCell ref="A287:I287"/>
    <mergeCell ref="A288:O288"/>
    <mergeCell ref="A289:I289"/>
    <mergeCell ref="A290:I290"/>
    <mergeCell ref="A291:I291"/>
    <mergeCell ref="A292:I292"/>
    <mergeCell ref="A293:I293"/>
    <mergeCell ref="A294:I294"/>
    <mergeCell ref="A295:I295"/>
    <mergeCell ref="A296:I296"/>
    <mergeCell ref="A297:O297"/>
    <mergeCell ref="A298:I299"/>
    <mergeCell ref="J298:J299"/>
    <mergeCell ref="K298:M298"/>
    <mergeCell ref="N298:N299"/>
    <mergeCell ref="O298:O299"/>
    <mergeCell ref="A300:I300"/>
    <mergeCell ref="A301:I301"/>
    <mergeCell ref="A302:I302"/>
    <mergeCell ref="A303:I303"/>
    <mergeCell ref="A304:I304"/>
    <mergeCell ref="A305:O305"/>
    <mergeCell ref="A306:O306"/>
    <mergeCell ref="A307:I308"/>
    <mergeCell ref="J307:J308"/>
    <mergeCell ref="K307:M307"/>
    <mergeCell ref="N307:N308"/>
    <mergeCell ref="O307:O308"/>
    <mergeCell ref="A309:I309"/>
    <mergeCell ref="A310:I310"/>
    <mergeCell ref="A311:I311"/>
    <mergeCell ref="A312:I312"/>
    <mergeCell ref="A313:I313"/>
    <mergeCell ref="A314:I314"/>
    <mergeCell ref="A315:I315"/>
    <mergeCell ref="A316:I316"/>
    <mergeCell ref="A317:O317"/>
    <mergeCell ref="A318:I319"/>
    <mergeCell ref="J318:J319"/>
    <mergeCell ref="K318:M318"/>
    <mergeCell ref="N318:N319"/>
    <mergeCell ref="O318:O319"/>
    <mergeCell ref="A320:I320"/>
    <mergeCell ref="A321:I321"/>
    <mergeCell ref="A322:I322"/>
    <mergeCell ref="A323:O323"/>
    <mergeCell ref="A325:I326"/>
    <mergeCell ref="J325:J326"/>
    <mergeCell ref="K325:M325"/>
    <mergeCell ref="N325:N326"/>
    <mergeCell ref="O325:O326"/>
    <mergeCell ref="A327:O327"/>
    <mergeCell ref="A328:I328"/>
    <mergeCell ref="A329:I329"/>
    <mergeCell ref="A330:I330"/>
    <mergeCell ref="A331:I331"/>
    <mergeCell ref="A332:I332"/>
    <mergeCell ref="A333:I333"/>
    <mergeCell ref="A334:I334"/>
    <mergeCell ref="A335:O335"/>
    <mergeCell ref="A336:I336"/>
    <mergeCell ref="A337:I337"/>
    <mergeCell ref="A338:I338"/>
    <mergeCell ref="A339:I339"/>
    <mergeCell ref="A340:I340"/>
    <mergeCell ref="A341:I341"/>
    <mergeCell ref="A342:I342"/>
    <mergeCell ref="A343:O343"/>
    <mergeCell ref="A344:I345"/>
    <mergeCell ref="J344:J345"/>
    <mergeCell ref="K344:M344"/>
    <mergeCell ref="N344:N345"/>
    <mergeCell ref="O344:O345"/>
    <mergeCell ref="A346:I346"/>
    <mergeCell ref="A347:I347"/>
    <mergeCell ref="A348:I348"/>
    <mergeCell ref="A349:I349"/>
    <mergeCell ref="A350:I350"/>
    <mergeCell ref="A352:O352"/>
    <mergeCell ref="A353:I354"/>
    <mergeCell ref="J353:J354"/>
    <mergeCell ref="K353:M353"/>
    <mergeCell ref="N353:N354"/>
    <mergeCell ref="O353:O354"/>
    <mergeCell ref="A355:I355"/>
    <mergeCell ref="A356:I356"/>
    <mergeCell ref="A357:I357"/>
    <mergeCell ref="A358:I358"/>
    <mergeCell ref="A359:I359"/>
    <mergeCell ref="A360:I360"/>
    <mergeCell ref="A361:I361"/>
    <mergeCell ref="A362:I362"/>
    <mergeCell ref="A363:O363"/>
    <mergeCell ref="A364:I365"/>
    <mergeCell ref="J364:J365"/>
    <mergeCell ref="K364:M364"/>
    <mergeCell ref="N364:N365"/>
    <mergeCell ref="O364:O365"/>
    <mergeCell ref="A366:I366"/>
    <mergeCell ref="A367:I367"/>
    <mergeCell ref="A368:I368"/>
    <mergeCell ref="A369:O369"/>
    <mergeCell ref="A371:I372"/>
    <mergeCell ref="J371:J372"/>
    <mergeCell ref="K371:M371"/>
    <mergeCell ref="N371:N372"/>
    <mergeCell ref="O371:O372"/>
    <mergeCell ref="A373:O373"/>
    <mergeCell ref="A374:I374"/>
    <mergeCell ref="A375:I375"/>
    <mergeCell ref="A376:I376"/>
    <mergeCell ref="A377:I377"/>
    <mergeCell ref="A378:I378"/>
    <mergeCell ref="A379:I379"/>
    <mergeCell ref="A380:O380"/>
    <mergeCell ref="A381:I381"/>
    <mergeCell ref="A382:I382"/>
    <mergeCell ref="A383:I383"/>
    <mergeCell ref="A384:I384"/>
    <mergeCell ref="A385:I385"/>
    <mergeCell ref="A386:O386"/>
    <mergeCell ref="A387:I388"/>
    <mergeCell ref="J387:J388"/>
    <mergeCell ref="K387:M387"/>
    <mergeCell ref="N387:N388"/>
    <mergeCell ref="O387:O388"/>
    <mergeCell ref="A389:I389"/>
    <mergeCell ref="A390:I390"/>
    <mergeCell ref="A391:O391"/>
    <mergeCell ref="A393:I394"/>
    <mergeCell ref="J393:J394"/>
    <mergeCell ref="K393:M393"/>
    <mergeCell ref="N393:N394"/>
    <mergeCell ref="O393:O394"/>
    <mergeCell ref="A395:I395"/>
    <mergeCell ref="A396:I396"/>
    <mergeCell ref="A397:I397"/>
    <mergeCell ref="A398:I398"/>
    <mergeCell ref="A399:I399"/>
    <mergeCell ref="A400:I400"/>
    <mergeCell ref="A401:I401"/>
    <mergeCell ref="A402:O402"/>
    <mergeCell ref="A403:I404"/>
    <mergeCell ref="J403:J404"/>
    <mergeCell ref="K403:M403"/>
    <mergeCell ref="N403:N404"/>
    <mergeCell ref="O403:O404"/>
    <mergeCell ref="A405:I405"/>
    <mergeCell ref="A406:I406"/>
    <mergeCell ref="A407:I407"/>
    <mergeCell ref="A408:O408"/>
    <mergeCell ref="A410:I411"/>
    <mergeCell ref="J410:J411"/>
    <mergeCell ref="K410:M410"/>
    <mergeCell ref="N410:N411"/>
    <mergeCell ref="O410:O411"/>
    <mergeCell ref="A412:O412"/>
    <mergeCell ref="A413:I413"/>
    <mergeCell ref="A414:I414"/>
    <mergeCell ref="A415:I415"/>
    <mergeCell ref="A416:I416"/>
    <mergeCell ref="A417:I417"/>
    <mergeCell ref="A418:I418"/>
    <mergeCell ref="A419:I419"/>
    <mergeCell ref="A420:O420"/>
    <mergeCell ref="A421:I421"/>
    <mergeCell ref="A422:I422"/>
    <mergeCell ref="A423:I423"/>
    <mergeCell ref="A424:I424"/>
    <mergeCell ref="A425:I425"/>
    <mergeCell ref="A426:I426"/>
    <mergeCell ref="A427:O427"/>
    <mergeCell ref="A428:I429"/>
    <mergeCell ref="J428:J429"/>
    <mergeCell ref="K428:M428"/>
    <mergeCell ref="N428:N429"/>
    <mergeCell ref="O428:O429"/>
    <mergeCell ref="A430:I430"/>
    <mergeCell ref="A431:I431"/>
    <mergeCell ref="A432:I432"/>
    <mergeCell ref="A433:I433"/>
    <mergeCell ref="A434:I434"/>
    <mergeCell ref="A436:O436"/>
    <mergeCell ref="A437:I438"/>
    <mergeCell ref="J437:J438"/>
    <mergeCell ref="K437:M437"/>
    <mergeCell ref="N437:N438"/>
    <mergeCell ref="O437:O438"/>
    <mergeCell ref="A439:I439"/>
    <mergeCell ref="A440:I440"/>
    <mergeCell ref="A441:I441"/>
    <mergeCell ref="A442:I442"/>
    <mergeCell ref="A443:I443"/>
    <mergeCell ref="A444:I444"/>
    <mergeCell ref="A445:I445"/>
    <mergeCell ref="A446:I446"/>
    <mergeCell ref="A447:O447"/>
    <mergeCell ref="A448:I449"/>
    <mergeCell ref="J448:J449"/>
    <mergeCell ref="K448:M448"/>
    <mergeCell ref="N448:N449"/>
    <mergeCell ref="O448:O449"/>
    <mergeCell ref="A450:I450"/>
    <mergeCell ref="A451:I451"/>
    <mergeCell ref="A452:I452"/>
  </mergeCells>
  <printOptions headings="0" gridLines="0"/>
  <pageMargins left="0.43307086614173229" right="0.23622047244094491" top="0.35433070866141736" bottom="0.35433070866141736" header="0.51181102362204722" footer="0.51181102362204722"/>
  <pageSetup paperSize="9" scale="85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revision>8</cp:revision>
  <dcterms:created xsi:type="dcterms:W3CDTF">2020-09-18T04:15:14Z</dcterms:created>
  <dcterms:modified xsi:type="dcterms:W3CDTF">2024-07-31T02:29:55Z</dcterms:modified>
</cp:coreProperties>
</file>